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C05A95D4-2537-4C22-BC6F-444E8EE099E8}" xr6:coauthVersionLast="37" xr6:coauthVersionMax="37" xr10:uidLastSave="{00000000-0000-0000-0000-000000000000}"/>
  <bookViews>
    <workbookView xWindow="0" yWindow="0" windowWidth="28725" windowHeight="12105" firstSheet="2" activeTab="6" xr2:uid="{00000000-000D-0000-FFFF-FFFF00000000}"/>
  </bookViews>
  <sheets>
    <sheet name="SAŽETAK" sheetId="1" r:id="rId1"/>
    <sheet name=" Račun prihoda i rashoda" sheetId="3" r:id="rId2"/>
    <sheet name="RASHODI PREMA FUNCIJSKOJ KLASIF" sheetId="8" r:id="rId3"/>
    <sheet name="Prihodi i rashodi po izvorima" sheetId="5" r:id="rId4"/>
    <sheet name="Račun financiranja" sheetId="6" r:id="rId5"/>
    <sheet name="račun financiranja prema izvori" sheetId="9" r:id="rId6"/>
    <sheet name="POSEBNI DIO" sheetId="7" r:id="rId7"/>
    <sheet name="List2" sheetId="2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9" i="7" l="1"/>
  <c r="I372" i="7"/>
  <c r="H372" i="7"/>
  <c r="G372" i="7"/>
  <c r="F372" i="7"/>
  <c r="E372" i="7"/>
  <c r="I20" i="5" l="1"/>
  <c r="I21" i="5"/>
  <c r="I25" i="5"/>
  <c r="H20" i="5"/>
  <c r="H21" i="5"/>
  <c r="H25" i="5"/>
  <c r="G21" i="5"/>
  <c r="G20" i="5" s="1"/>
  <c r="G25" i="5"/>
  <c r="F20" i="5"/>
  <c r="F21" i="5"/>
  <c r="F25" i="5"/>
  <c r="E20" i="5"/>
  <c r="E21" i="5"/>
  <c r="E25" i="5"/>
  <c r="I9" i="5"/>
  <c r="H9" i="5"/>
  <c r="G9" i="5"/>
  <c r="F9" i="5"/>
  <c r="E9" i="5"/>
  <c r="F16" i="8" l="1"/>
  <c r="E16" i="8"/>
  <c r="F17" i="8"/>
  <c r="E17" i="8"/>
  <c r="D16" i="8"/>
  <c r="D17" i="8"/>
  <c r="I29" i="3"/>
  <c r="I25" i="3" s="1"/>
  <c r="K26" i="3"/>
  <c r="J26" i="3"/>
  <c r="I26" i="3"/>
  <c r="K29" i="3"/>
  <c r="K25" i="3" s="1"/>
  <c r="J29" i="3"/>
  <c r="J25" i="3" s="1"/>
  <c r="K37" i="3"/>
  <c r="J37" i="3"/>
  <c r="I37" i="3"/>
  <c r="H38" i="3"/>
  <c r="K38" i="3"/>
  <c r="J38" i="3"/>
  <c r="I38" i="3"/>
  <c r="I7" i="7"/>
  <c r="I6" i="7" s="1"/>
  <c r="H7" i="7"/>
  <c r="H6" i="7"/>
  <c r="I73" i="7"/>
  <c r="I71" i="7" s="1"/>
  <c r="H73" i="7"/>
  <c r="H71" i="7" s="1"/>
  <c r="I362" i="7"/>
  <c r="H362" i="7"/>
  <c r="G71" i="7"/>
  <c r="G73" i="7"/>
  <c r="F173" i="7" l="1"/>
  <c r="I164" i="7"/>
  <c r="I162" i="7" s="1"/>
  <c r="I54" i="7" s="1"/>
  <c r="H164" i="7"/>
  <c r="H162" i="7" s="1"/>
  <c r="H54" i="7" s="1"/>
  <c r="F359" i="7"/>
  <c r="F361" i="7"/>
  <c r="G164" i="7" l="1"/>
  <c r="G162" i="7" s="1"/>
  <c r="F165" i="7"/>
  <c r="F164" i="7"/>
  <c r="F162" i="7" s="1"/>
  <c r="C17" i="8"/>
  <c r="C16" i="8" s="1"/>
  <c r="E403" i="7" l="1"/>
  <c r="E394" i="7"/>
  <c r="E392" i="7" s="1"/>
  <c r="E473" i="7" l="1"/>
  <c r="E471" i="7" s="1"/>
  <c r="E246" i="7"/>
  <c r="E244" i="7" s="1"/>
  <c r="E484" i="7"/>
  <c r="E488" i="7"/>
  <c r="E361" i="7"/>
  <c r="E359" i="7" s="1"/>
  <c r="E370" i="7"/>
  <c r="E287" i="7"/>
  <c r="E285" i="7" s="1"/>
  <c r="F411" i="7"/>
  <c r="F409" i="7" s="1"/>
  <c r="G411" i="7"/>
  <c r="G409" i="7" s="1"/>
  <c r="E411" i="7"/>
  <c r="E409" i="7" s="1"/>
  <c r="I411" i="7"/>
  <c r="H411" i="7"/>
  <c r="H409" i="7" s="1"/>
  <c r="I409" i="7"/>
  <c r="E453" i="7"/>
  <c r="E451" i="7" s="1"/>
  <c r="E401" i="7"/>
  <c r="E440" i="7"/>
  <c r="E438" i="7" s="1"/>
  <c r="E432" i="7"/>
  <c r="E430" i="7" s="1"/>
  <c r="E184" i="7"/>
  <c r="E186" i="7"/>
  <c r="E57" i="7"/>
  <c r="E55" i="7" s="1"/>
  <c r="E189" i="7"/>
  <c r="E183" i="7" s="1"/>
  <c r="E179" i="7"/>
  <c r="E177" i="7" s="1"/>
  <c r="E134" i="7"/>
  <c r="E132" i="7" s="1"/>
  <c r="E113" i="7"/>
  <c r="E111" i="7" s="1"/>
  <c r="E45" i="7"/>
  <c r="E43" i="7" s="1"/>
  <c r="E9" i="7"/>
  <c r="E7" i="7" s="1"/>
  <c r="B17" i="8"/>
  <c r="B16" i="8" s="1"/>
  <c r="E482" i="7" l="1"/>
  <c r="E6" i="7"/>
  <c r="E417" i="7"/>
  <c r="E299" i="7"/>
  <c r="E297" i="7" s="1"/>
  <c r="E206" i="7"/>
  <c r="E204" i="7" s="1"/>
  <c r="E119" i="7"/>
  <c r="E117" i="7" s="1"/>
  <c r="E54" i="7" s="1"/>
  <c r="E203" i="7" l="1"/>
  <c r="F38" i="3"/>
  <c r="F37" i="3" s="1"/>
  <c r="F29" i="3"/>
  <c r="F25" i="3" s="1"/>
  <c r="F10" i="3"/>
  <c r="F18" i="3"/>
  <c r="H14" i="1"/>
  <c r="H11" i="1"/>
  <c r="H8" i="1"/>
  <c r="H37" i="3" l="1"/>
  <c r="H29" i="3"/>
  <c r="H25" i="3" s="1"/>
  <c r="H26" i="3"/>
  <c r="H10" i="3"/>
  <c r="L40" i="1"/>
  <c r="K40" i="1"/>
  <c r="L39" i="1"/>
  <c r="K39" i="1"/>
  <c r="F41" i="1"/>
  <c r="G38" i="1"/>
  <c r="G41" i="1" s="1"/>
  <c r="H38" i="1" s="1"/>
  <c r="J38" i="1" s="1"/>
  <c r="J41" i="1" s="1"/>
  <c r="K38" i="1" s="1"/>
  <c r="K41" i="1" s="1"/>
  <c r="L38" i="1" s="1"/>
  <c r="L41" i="1" s="1"/>
  <c r="I473" i="7" l="1"/>
  <c r="H473" i="7"/>
  <c r="H471" i="7" s="1"/>
  <c r="G479" i="7"/>
  <c r="K11" i="1" l="1"/>
  <c r="K10" i="3" l="1"/>
  <c r="J10" i="3"/>
  <c r="I10" i="3"/>
  <c r="L11" i="1"/>
  <c r="L8" i="1"/>
  <c r="K8" i="1"/>
  <c r="J11" i="1"/>
  <c r="J8" i="1"/>
  <c r="G29" i="3"/>
  <c r="G25" i="3" s="1"/>
  <c r="G26" i="3"/>
  <c r="G37" i="3"/>
  <c r="E29" i="3"/>
  <c r="E26" i="3"/>
  <c r="E37" i="3"/>
  <c r="J14" i="1" l="1"/>
  <c r="E25" i="3"/>
  <c r="H9" i="7" l="1"/>
  <c r="I482" i="7"/>
  <c r="I484" i="7"/>
  <c r="H484" i="7"/>
  <c r="I488" i="7"/>
  <c r="H488" i="7"/>
  <c r="I471" i="7"/>
  <c r="H451" i="7"/>
  <c r="I453" i="7"/>
  <c r="I451" i="7" s="1"/>
  <c r="H453" i="7"/>
  <c r="I432" i="7"/>
  <c r="I430" i="7" s="1"/>
  <c r="H432" i="7"/>
  <c r="H430" i="7" s="1"/>
  <c r="I440" i="7"/>
  <c r="I438" i="7" s="1"/>
  <c r="H440" i="7"/>
  <c r="H438" i="7" s="1"/>
  <c r="I401" i="7"/>
  <c r="H401" i="7"/>
  <c r="I403" i="7"/>
  <c r="H403" i="7"/>
  <c r="I394" i="7"/>
  <c r="I392" i="7" s="1"/>
  <c r="H394" i="7"/>
  <c r="H392" i="7" s="1"/>
  <c r="I370" i="7"/>
  <c r="H370" i="7"/>
  <c r="H359" i="7"/>
  <c r="I359" i="7"/>
  <c r="I299" i="7"/>
  <c r="I297" i="7" s="1"/>
  <c r="H299" i="7"/>
  <c r="H297" i="7" s="1"/>
  <c r="I285" i="7"/>
  <c r="H285" i="7"/>
  <c r="I287" i="7"/>
  <c r="H287" i="7"/>
  <c r="I270" i="7"/>
  <c r="I268" i="7" s="1"/>
  <c r="H270" i="7"/>
  <c r="H268" i="7" s="1"/>
  <c r="H246" i="7"/>
  <c r="H244" i="7" s="1"/>
  <c r="I246" i="7"/>
  <c r="I244" i="7" s="1"/>
  <c r="I206" i="7"/>
  <c r="I204" i="7" s="1"/>
  <c r="H206" i="7"/>
  <c r="H204" i="7" s="1"/>
  <c r="I113" i="7"/>
  <c r="I111" i="7" s="1"/>
  <c r="H113" i="7"/>
  <c r="H111" i="7" s="1"/>
  <c r="G403" i="7"/>
  <c r="G401" i="7" s="1"/>
  <c r="G484" i="7"/>
  <c r="G488" i="7"/>
  <c r="G474" i="7"/>
  <c r="G473" i="7" s="1"/>
  <c r="G471" i="7" s="1"/>
  <c r="G440" i="7"/>
  <c r="G438" i="7" s="1"/>
  <c r="G432" i="7"/>
  <c r="G430" i="7" s="1"/>
  <c r="G361" i="7"/>
  <c r="G359" i="7" s="1"/>
  <c r="G394" i="7"/>
  <c r="G392" i="7" s="1"/>
  <c r="G285" i="7"/>
  <c r="G287" i="7"/>
  <c r="G113" i="7"/>
  <c r="G111" i="7" s="1"/>
  <c r="F495" i="7"/>
  <c r="F404" i="7"/>
  <c r="I203" i="7" l="1"/>
  <c r="H203" i="7"/>
  <c r="H482" i="7"/>
  <c r="G246" i="7"/>
  <c r="G244" i="7" s="1"/>
  <c r="G482" i="7"/>
  <c r="G453" i="7"/>
  <c r="G451" i="7" s="1"/>
  <c r="G370" i="7"/>
  <c r="G299" i="7"/>
  <c r="G297" i="7" s="1"/>
  <c r="G270" i="7"/>
  <c r="G268" i="7" s="1"/>
  <c r="G206" i="7"/>
  <c r="G204" i="7" s="1"/>
  <c r="G203" i="7" l="1"/>
  <c r="I57" i="7"/>
  <c r="I55" i="7" s="1"/>
  <c r="H57" i="7"/>
  <c r="H55" i="7" s="1"/>
  <c r="I9" i="7"/>
  <c r="H43" i="7"/>
  <c r="I45" i="7"/>
  <c r="I43" i="7" s="1"/>
  <c r="H45" i="7"/>
  <c r="G9" i="7" l="1"/>
  <c r="G7" i="7" s="1"/>
  <c r="G46" i="7"/>
  <c r="G43" i="7" s="1"/>
  <c r="G57" i="7"/>
  <c r="G55" i="7" s="1"/>
  <c r="G6" i="7" l="1"/>
  <c r="G143" i="7"/>
  <c r="H134" i="7"/>
  <c r="H132" i="7" s="1"/>
  <c r="I134" i="7"/>
  <c r="I132" i="7" s="1"/>
  <c r="F128" i="7"/>
  <c r="F120" i="7" l="1"/>
  <c r="F119" i="7" s="1"/>
  <c r="F117" i="7" s="1"/>
  <c r="G149" i="7"/>
  <c r="G147" i="7" s="1"/>
  <c r="I149" i="7"/>
  <c r="I147" i="7" s="1"/>
  <c r="H149" i="7"/>
  <c r="H147" i="7" s="1"/>
  <c r="F134" i="7"/>
  <c r="F132" i="7" s="1"/>
  <c r="G135" i="7"/>
  <c r="G134" i="7" s="1"/>
  <c r="G132" i="7" s="1"/>
  <c r="F149" i="7"/>
  <c r="F147" i="7" s="1"/>
  <c r="G54" i="7" l="1"/>
  <c r="I11" i="1"/>
  <c r="I8" i="1"/>
  <c r="I14" i="1" l="1"/>
  <c r="F494" i="7"/>
  <c r="F492" i="7" s="1"/>
  <c r="F484" i="7"/>
  <c r="F488" i="7"/>
  <c r="F473" i="7"/>
  <c r="F471" i="7" s="1"/>
  <c r="F469" i="7"/>
  <c r="F468" i="7" s="1"/>
  <c r="F440" i="7"/>
  <c r="F438" i="7" s="1"/>
  <c r="F453" i="7" l="1"/>
  <c r="F451" i="7" s="1"/>
  <c r="F420" i="7"/>
  <c r="F432" i="7"/>
  <c r="F430" i="7" s="1"/>
  <c r="F482" i="7"/>
  <c r="F403" i="7"/>
  <c r="F401" i="7" s="1"/>
  <c r="F394" i="7"/>
  <c r="F392" i="7" s="1"/>
  <c r="F287" i="7"/>
  <c r="F285" i="7" s="1"/>
  <c r="F240" i="7"/>
  <c r="F189" i="7"/>
  <c r="F184" i="7" s="1"/>
  <c r="F183" i="7" s="1"/>
  <c r="F180" i="7"/>
  <c r="F179" i="7" s="1"/>
  <c r="F177" i="7" s="1"/>
  <c r="F113" i="7"/>
  <c r="F111" i="7" s="1"/>
  <c r="F74" i="7"/>
  <c r="F73" i="7" s="1"/>
  <c r="F71" i="7" s="1"/>
  <c r="F419" i="7" l="1"/>
  <c r="F417" i="7" s="1"/>
  <c r="F299" i="7"/>
  <c r="F297" i="7" s="1"/>
  <c r="F270" i="7"/>
  <c r="F268" i="7" s="1"/>
  <c r="F246" i="7"/>
  <c r="F244" i="7" s="1"/>
  <c r="F206" i="7"/>
  <c r="F204" i="7" s="1"/>
  <c r="F46" i="7"/>
  <c r="F43" i="7" s="1"/>
  <c r="F370" i="7"/>
  <c r="F9" i="7"/>
  <c r="F203" i="7" l="1"/>
  <c r="F57" i="7"/>
  <c r="F55" i="7" s="1"/>
  <c r="F54" i="7" s="1"/>
  <c r="F7" i="7"/>
  <c r="F6" i="7" s="1"/>
  <c r="E200" i="7" l="1"/>
  <c r="E199" i="7" s="1"/>
</calcChain>
</file>

<file path=xl/sharedStrings.xml><?xml version="1.0" encoding="utf-8"?>
<sst xmlns="http://schemas.openxmlformats.org/spreadsheetml/2006/main" count="435" uniqueCount="184">
  <si>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</si>
  <si>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</si>
  <si>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</si>
  <si>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</si>
  <si>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</si>
  <si>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</si>
  <si>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</si>
  <si>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</si>
  <si>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</si>
  <si>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</si>
  <si>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</si>
  <si>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</si>
  <si>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</si>
  <si>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</si>
  <si>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</si>
  <si>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</si>
  <si>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</si>
  <si>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</si>
  <si>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</si>
  <si>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</si>
  <si>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</si>
  <si>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</si>
  <si>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</si>
  <si>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</si>
  <si>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</si>
  <si>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</si>
  <si>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</si>
  <si>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</si>
  <si>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</si>
  <si>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</si>
  <si>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</si>
  <si>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</si>
  <si>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</si>
  <si>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</si>
  <si>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</si>
  <si>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</si>
  <si>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</si>
  <si>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</si>
  <si>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</si>
  <si>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</si>
  <si>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</si>
  <si>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</si>
  <si>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</si>
  <si>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</si>
  <si>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</si>
  <si>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</si>
  <si>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</si>
  <si>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</si>
  <si>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</si>
  <si>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</si>
  <si>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</si>
  <si>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</si>
  <si>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</si>
  <si>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</si>
  <si>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</si>
  <si>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</si>
  <si>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</si>
  <si>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</si>
  <si>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</si>
  <si>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</si>
  <si>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</si>
  <si>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</si>
  <si>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</si>
  <si>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Ostale pomoći i darovnice</t>
  </si>
  <si>
    <t>PROGRAM 1001</t>
  </si>
  <si>
    <t>Aktivnost A100001</t>
  </si>
  <si>
    <t>Izvor financiranja 4.1.</t>
  </si>
  <si>
    <t>Ostali nespomenuti rashodi poslovanja</t>
  </si>
  <si>
    <t>Financijski  rashodi</t>
  </si>
  <si>
    <t>Aktivnost A100002</t>
  </si>
  <si>
    <t>MINIMALNI STANDARD U OSNOVNOM ŠKOLSTVU - MATERIJALNI RASHODI</t>
  </si>
  <si>
    <t>TEKUĆE I INVESTICIJSKO ODRŽAVANJE- MINIMALNI STANDARD</t>
  </si>
  <si>
    <t>Aktivnost A100003</t>
  </si>
  <si>
    <t>Energenti</t>
  </si>
  <si>
    <t>Program 1001</t>
  </si>
  <si>
    <t>POJAČANI STANDARD U ŠKOLSTVU</t>
  </si>
  <si>
    <t>Tekući projekt T100002</t>
  </si>
  <si>
    <t>ŽUPANIJSKA STRUČNA VIJEĆA</t>
  </si>
  <si>
    <t>Tekući projekti T100003</t>
  </si>
  <si>
    <t>NATJECANJA</t>
  </si>
  <si>
    <t>Tekući projekt T100041</t>
  </si>
  <si>
    <t>NOVA ŠKOLSKA SHEMA VOĆA I POVRĆA TE MLIJEKA I MLIJEČNIH PROIZVODA</t>
  </si>
  <si>
    <t>Naknade građanima i kućanstvima na temelju osiguranja i druge naknade</t>
  </si>
  <si>
    <t>Tekući projekt T100011</t>
  </si>
  <si>
    <t>Tekući projekt T100001</t>
  </si>
  <si>
    <t xml:space="preserve">KAPITALNO ULAGANJE </t>
  </si>
  <si>
    <t>OPREMA ŠKOLA</t>
  </si>
  <si>
    <t>Rashodi za dodatna ulaganja na nefinancijskoj imovini</t>
  </si>
  <si>
    <t>Program 1003</t>
  </si>
  <si>
    <t>TEKUĆE I INVESTICIJSKO ODRŽAVANJE U ŠKOLSTVO</t>
  </si>
  <si>
    <t>PROGRAM OSNOVNIH ŠKOLA IZVAN ŽUPANIJSKOG PRORAČUNA</t>
  </si>
  <si>
    <t>Financijski rashodi</t>
  </si>
  <si>
    <t>ADMINISTRATIVNO, TEHNIČKO I STRUČNO OSOBLJE</t>
  </si>
  <si>
    <t>ŠKOLSKA KUHINJA</t>
  </si>
  <si>
    <t>OBLJETNICA ŠKOLE</t>
  </si>
  <si>
    <t>Tekući projekt T10006</t>
  </si>
  <si>
    <t>PRODUŽENI BORAVAK</t>
  </si>
  <si>
    <t>Tekući projekt T100008</t>
  </si>
  <si>
    <t>UČENIČKE ZADRUGE</t>
  </si>
  <si>
    <t>Tekući projekt T100009</t>
  </si>
  <si>
    <t>OSTALE IZVANUČIONIČKE AKTIVNOSTI</t>
  </si>
  <si>
    <t>OSPOSOBLJAVANJE BEZ ZASBIVANJA RADNOG ODNOSA</t>
  </si>
  <si>
    <t>Tekući projekt T100012</t>
  </si>
  <si>
    <t>Rashodi za nefinancijsku imovinu</t>
  </si>
  <si>
    <t>Rashodi za nabavu proizvodne dugotrajne imovine</t>
  </si>
  <si>
    <t>Tekući projekt T100019</t>
  </si>
  <si>
    <t>PRIJEVOZ UČENIKA S TEŠKOĆAMA</t>
  </si>
  <si>
    <t>Tekući projekt T100020</t>
  </si>
  <si>
    <t>NABAVA UDŽBENIKA</t>
  </si>
  <si>
    <t>Naknada građanima i kućanstvima na temelju osiguranja i druge naknade</t>
  </si>
  <si>
    <t>Tekući projekt T100023</t>
  </si>
  <si>
    <t>PROVEDBA KURIKULARNE REFORME</t>
  </si>
  <si>
    <t>Rashodi za nabavu proizved. dugotrajne imovine</t>
  </si>
  <si>
    <t>Tekući projekti T100004</t>
  </si>
  <si>
    <t>e- tehničar</t>
  </si>
  <si>
    <t>Kapitalni projekt  K100114</t>
  </si>
  <si>
    <t>OŠ PUŠĆA - REKONSTRUKCIJA I DOGRADNJA</t>
  </si>
  <si>
    <t>Tekući projekt  T100017</t>
  </si>
  <si>
    <t>MEĐUNARODNA SURADNJA</t>
  </si>
  <si>
    <t>Izvršenje 2021. kn</t>
  </si>
  <si>
    <t>Prsten potpore IV</t>
  </si>
  <si>
    <t>Tekući projekt T100054</t>
  </si>
  <si>
    <t>Prsten potpore V</t>
  </si>
  <si>
    <t>Tekući projekt T100055</t>
  </si>
  <si>
    <t>Prsten potpore VI</t>
  </si>
  <si>
    <t>decentralizirana sredstva</t>
  </si>
  <si>
    <t>Izvor financiranja 1.1.</t>
  </si>
  <si>
    <t>Izvor financiranja 3.3.</t>
  </si>
  <si>
    <t>Vlastiti prihodi-OŠ</t>
  </si>
  <si>
    <t>Izvor financiranja 5.K.</t>
  </si>
  <si>
    <t>Pomoći-OŠ</t>
  </si>
  <si>
    <t>Izvor financiranja 4.L.</t>
  </si>
  <si>
    <t>Prihod za posebne namjene</t>
  </si>
  <si>
    <t>Izvor financiranja 5.B.</t>
  </si>
  <si>
    <t>Pomoći-EU</t>
  </si>
  <si>
    <t>Plan 2022. KN</t>
  </si>
  <si>
    <t>vlastiti prihodi</t>
  </si>
  <si>
    <t>donacije</t>
  </si>
  <si>
    <t>ostale pomoći</t>
  </si>
  <si>
    <t>Tekući projekt T10003</t>
  </si>
  <si>
    <t>Tekući projekt T100047</t>
  </si>
  <si>
    <t>5.B</t>
  </si>
  <si>
    <t>5.K</t>
  </si>
  <si>
    <t>4.L</t>
  </si>
  <si>
    <t>3.3.</t>
  </si>
  <si>
    <t>Izvršenje 2022. EUR</t>
  </si>
  <si>
    <t>Plan 2023. EUR</t>
  </si>
  <si>
    <t>Plan za 2024.</t>
  </si>
  <si>
    <t>Projekcija 
za 2026.</t>
  </si>
  <si>
    <t>FINANCIJSKI PLAN PRORAČUNSKOG KORISNIKA JEDINICE LOKALNE I PODRUČNE (REGIONALNE) SAMOUPRAVE 
ZA 2024. I PROJEKCIJA ZA 2025. I 2026. GODINU</t>
  </si>
  <si>
    <t>IZVRŠENJE  2022.EUR</t>
  </si>
  <si>
    <t>Plan 2023.EUR</t>
  </si>
  <si>
    <t>D) VIŠEGODIŠNJI PLAN URAVNOTEŽENJA</t>
  </si>
  <si>
    <t>Izvršenje 2022.*</t>
  </si>
  <si>
    <t>Plan 2023.</t>
  </si>
  <si>
    <t>Proračun za 2024.</t>
  </si>
  <si>
    <t>Projekcija proračuna
za 2025.</t>
  </si>
  <si>
    <t>Projekcija proračuna
za 2026.</t>
  </si>
  <si>
    <t>PRIJENOS VIŠKA / MANJKA IZ PRETHODNE(IH) GODINE</t>
  </si>
  <si>
    <t>VIŠAK / MANJAK TEKUĆE GODINE</t>
  </si>
  <si>
    <t>PRIJENOS VIŠKA / MANJKA U SLJEDEĆE RAZDOBLJE</t>
  </si>
  <si>
    <t>* Napomena: Iznosi u stupcima Izvršenje 2022. preračunavaju se iz kuna u eure prema fiksnom tečaju konverzije (1 EUR=7,53450 kuna) i po pravilima za preračunavanje i zaokruživanje.</t>
  </si>
  <si>
    <t>PRIHODI POSLOVANJA PREMA EKONOMSKOJ KLASIFIKACIJI</t>
  </si>
  <si>
    <t>RASHODI POSLOVANJA PREMA EKONOMSKOJ KLASIFIKACIJI</t>
  </si>
  <si>
    <t>Izvršenje 2022.</t>
  </si>
  <si>
    <t>Brojčana oznaka i naziv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</si>
  <si>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</si>
  <si>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</si>
  <si>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</si>
  <si>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</si>
  <si>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</si>
  <si>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</si>
  <si>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1 Opći prihodi i primici</t>
  </si>
  <si>
    <t xml:space="preserve">  11 Opći prihodi i primici</t>
  </si>
  <si>
    <t>3 Vlastiti prihodi</t>
  </si>
  <si>
    <t xml:space="preserve">  31 Vlastiti prihodi</t>
  </si>
  <si>
    <t>09 OBRAZOVANJE</t>
  </si>
  <si>
    <t>091 Predškolsko i osnovno obrazovanje</t>
  </si>
  <si>
    <t>0912 osnovno obrazovanje</t>
  </si>
  <si>
    <t>096 dodatne usluge u obrazovanju</t>
  </si>
  <si>
    <t>rashodi za zaposlene</t>
  </si>
  <si>
    <t>financijski rashodi</t>
  </si>
  <si>
    <t>Prsten potpore VII</t>
  </si>
  <si>
    <t>Tekući projekt T100058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</si>
</sst>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E1E1FF"/>
      </patternFill>
    </fill>
    <fill>
      <patternFill patternType="solid">
        <fgColor theme="4" tint="0.59999389629810485"/>
        <bgColor rgb="FFE1E1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45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3" xfId="0" applyBorder="1" applyAlignment="1">
      <alignment horizontal="left" vertical="top"/>
    </xf>
    <xf numFmtId="0" fontId="3" fillId="0" borderId="3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>
      <alignment horizontal="left" vertical="center" indent="1"/>
    </xf>
    <xf numFmtId="0" fontId="3" fillId="2" borderId="2" xfId="0" applyNumberFormat="1" applyFont="1" applyFill="1" applyBorder="1" applyAlignment="1" applyProtection="1">
      <alignment horizontal="left" vertical="center" indent="1"/>
    </xf>
    <xf numFmtId="0" fontId="3" fillId="2" borderId="4" xfId="0" applyNumberFormat="1" applyFont="1" applyFill="1" applyBorder="1" applyAlignment="1" applyProtection="1">
      <alignment horizontal="left" vertical="center" indent="1"/>
    </xf>
    <xf numFmtId="0" fontId="22" fillId="0" borderId="3" xfId="1" applyFont="1" applyFill="1" applyBorder="1" applyAlignment="1">
      <alignment horizontal="left" vertical="center" wrapText="1" readingOrder="1"/>
    </xf>
    <xf numFmtId="0" fontId="22" fillId="0" borderId="2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 applyProtection="1">
      <alignment horizontal="right" wrapText="1"/>
    </xf>
    <xf numFmtId="0" fontId="0" fillId="5" borderId="0" xfId="0" applyFill="1"/>
    <xf numFmtId="0" fontId="0" fillId="7" borderId="0" xfId="0" applyFill="1"/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6" fillId="8" borderId="3" xfId="0" applyNumberFormat="1" applyFont="1" applyFill="1" applyBorder="1" applyAlignment="1" applyProtection="1">
      <alignment wrapText="1"/>
    </xf>
    <xf numFmtId="3" fontId="3" fillId="8" borderId="4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 applyProtection="1">
      <alignment horizontal="right" wrapText="1"/>
    </xf>
    <xf numFmtId="0" fontId="0" fillId="8" borderId="0" xfId="0" applyFill="1"/>
    <xf numFmtId="0" fontId="6" fillId="8" borderId="2" xfId="0" applyNumberFormat="1" applyFont="1" applyFill="1" applyBorder="1" applyAlignment="1" applyProtection="1">
      <alignment horizontal="center" wrapText="1"/>
    </xf>
    <xf numFmtId="0" fontId="6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3" fontId="3" fillId="9" borderId="4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>
      <alignment horizontal="right"/>
    </xf>
    <xf numFmtId="0" fontId="0" fillId="9" borderId="0" xfId="0" applyFill="1"/>
    <xf numFmtId="0" fontId="6" fillId="9" borderId="3" xfId="0" applyNumberFormat="1" applyFont="1" applyFill="1" applyBorder="1" applyAlignment="1" applyProtection="1">
      <alignment wrapText="1"/>
    </xf>
    <xf numFmtId="0" fontId="6" fillId="9" borderId="4" xfId="0" applyNumberFormat="1" applyFont="1" applyFill="1" applyBorder="1" applyAlignment="1" applyProtection="1">
      <alignment wrapText="1"/>
    </xf>
    <xf numFmtId="0" fontId="6" fillId="9" borderId="1" xfId="0" applyNumberFormat="1" applyFont="1" applyFill="1" applyBorder="1" applyAlignment="1" applyProtection="1">
      <alignment vertical="center"/>
    </xf>
    <xf numFmtId="0" fontId="6" fillId="9" borderId="2" xfId="0" applyNumberFormat="1" applyFont="1" applyFill="1" applyBorder="1" applyAlignment="1" applyProtection="1">
      <alignment horizontal="left" vertical="center" wrapText="1" indent="1"/>
    </xf>
    <xf numFmtId="0" fontId="6" fillId="9" borderId="4" xfId="0" applyNumberFormat="1" applyFont="1" applyFill="1" applyBorder="1" applyAlignment="1" applyProtection="1">
      <alignment horizontal="left" vertical="center" wrapText="1" inden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3" fontId="3" fillId="10" borderId="4" xfId="0" applyNumberFormat="1" applyFont="1" applyFill="1" applyBorder="1" applyAlignment="1">
      <alignment horizontal="right"/>
    </xf>
    <xf numFmtId="3" fontId="3" fillId="10" borderId="3" xfId="0" applyNumberFormat="1" applyFont="1" applyFill="1" applyBorder="1" applyAlignment="1">
      <alignment horizontal="right"/>
    </xf>
    <xf numFmtId="0" fontId="0" fillId="10" borderId="0" xfId="0" applyFill="1"/>
    <xf numFmtId="0" fontId="6" fillId="10" borderId="1" xfId="0" applyNumberFormat="1" applyFont="1" applyFill="1" applyBorder="1" applyAlignment="1" applyProtection="1">
      <alignment vertical="center"/>
    </xf>
    <xf numFmtId="0" fontId="6" fillId="10" borderId="2" xfId="0" applyNumberFormat="1" applyFont="1" applyFill="1" applyBorder="1" applyAlignment="1" applyProtection="1">
      <alignment horizontal="left" vertical="center" wrapText="1" indent="1"/>
    </xf>
    <xf numFmtId="0" fontId="6" fillId="10" borderId="4" xfId="0" applyNumberFormat="1" applyFont="1" applyFill="1" applyBorder="1" applyAlignment="1" applyProtection="1">
      <alignment horizontal="left" vertical="center" wrapText="1" indent="1"/>
    </xf>
    <xf numFmtId="0" fontId="6" fillId="10" borderId="4" xfId="0" applyNumberFormat="1" applyFont="1" applyFill="1" applyBorder="1" applyAlignment="1" applyProtection="1">
      <alignment wrapText="1"/>
    </xf>
    <xf numFmtId="3" fontId="3" fillId="10" borderId="3" xfId="0" applyNumberFormat="1" applyFont="1" applyFill="1" applyBorder="1" applyAlignment="1" applyProtection="1">
      <alignment horizontal="right" wrapText="1"/>
    </xf>
    <xf numFmtId="0" fontId="6" fillId="11" borderId="1" xfId="0" applyNumberFormat="1" applyFont="1" applyFill="1" applyBorder="1" applyAlignment="1" applyProtection="1">
      <alignment vertical="center"/>
    </xf>
    <xf numFmtId="0" fontId="6" fillId="11" borderId="2" xfId="0" applyNumberFormat="1" applyFont="1" applyFill="1" applyBorder="1" applyAlignment="1" applyProtection="1">
      <alignment horizontal="left" vertical="center" wrapText="1" indent="1"/>
    </xf>
    <xf numFmtId="0" fontId="6" fillId="11" borderId="4" xfId="0" applyNumberFormat="1" applyFont="1" applyFill="1" applyBorder="1" applyAlignment="1" applyProtection="1">
      <alignment horizontal="left" vertical="center" wrapText="1" indent="1"/>
    </xf>
    <xf numFmtId="0" fontId="6" fillId="11" borderId="4" xfId="0" applyNumberFormat="1" applyFont="1" applyFill="1" applyBorder="1" applyAlignment="1" applyProtection="1">
      <alignment wrapText="1"/>
    </xf>
    <xf numFmtId="3" fontId="3" fillId="11" borderId="4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 applyProtection="1">
      <alignment horizontal="right" wrapText="1"/>
    </xf>
    <xf numFmtId="0" fontId="0" fillId="11" borderId="0" xfId="0" applyFill="1"/>
    <xf numFmtId="0" fontId="3" fillId="10" borderId="1" xfId="0" applyNumberFormat="1" applyFont="1" applyFill="1" applyBorder="1" applyAlignment="1" applyProtection="1">
      <alignment horizontal="left" vertical="center" indent="1"/>
    </xf>
    <xf numFmtId="0" fontId="3" fillId="10" borderId="2" xfId="0" applyNumberFormat="1" applyFont="1" applyFill="1" applyBorder="1" applyAlignment="1" applyProtection="1">
      <alignment horizontal="left" vertical="center" wrapText="1" indent="1"/>
    </xf>
    <xf numFmtId="0" fontId="3" fillId="10" borderId="4" xfId="0" applyNumberFormat="1" applyFont="1" applyFill="1" applyBorder="1" applyAlignment="1" applyProtection="1">
      <alignment horizontal="left" vertical="center" wrapText="1" indent="1"/>
    </xf>
    <xf numFmtId="0" fontId="3" fillId="10" borderId="3" xfId="0" applyNumberFormat="1" applyFont="1" applyFill="1" applyBorder="1" applyAlignment="1" applyProtection="1">
      <alignment wrapText="1"/>
    </xf>
    <xf numFmtId="0" fontId="3" fillId="11" borderId="2" xfId="0" applyNumberFormat="1" applyFont="1" applyFill="1" applyBorder="1" applyAlignment="1" applyProtection="1">
      <alignment horizontal="left" vertical="center" wrapText="1" indent="1"/>
    </xf>
    <xf numFmtId="0" fontId="3" fillId="11" borderId="4" xfId="0" applyNumberFormat="1" applyFont="1" applyFill="1" applyBorder="1" applyAlignment="1" applyProtection="1">
      <alignment horizontal="left" vertical="center" wrapText="1" indent="1"/>
    </xf>
    <xf numFmtId="0" fontId="6" fillId="11" borderId="3" xfId="0" applyNumberFormat="1" applyFont="1" applyFill="1" applyBorder="1" applyAlignment="1" applyProtection="1">
      <alignment wrapText="1"/>
    </xf>
    <xf numFmtId="0" fontId="6" fillId="11" borderId="1" xfId="0" applyNumberFormat="1" applyFont="1" applyFill="1" applyBorder="1" applyAlignment="1" applyProtection="1">
      <alignment horizontal="left" vertical="center" indent="1"/>
    </xf>
    <xf numFmtId="0" fontId="6" fillId="10" borderId="2" xfId="0" applyNumberFormat="1" applyFont="1" applyFill="1" applyBorder="1" applyAlignment="1" applyProtection="1">
      <alignment horizontal="left" vertical="center" indent="1"/>
    </xf>
    <xf numFmtId="0" fontId="3" fillId="12" borderId="2" xfId="0" applyNumberFormat="1" applyFont="1" applyFill="1" applyBorder="1" applyAlignment="1" applyProtection="1">
      <alignment horizontal="left" vertical="center" indent="1"/>
    </xf>
    <xf numFmtId="0" fontId="6" fillId="12" borderId="4" xfId="0" applyNumberFormat="1" applyFont="1" applyFill="1" applyBorder="1" applyAlignment="1" applyProtection="1">
      <alignment wrapText="1"/>
    </xf>
    <xf numFmtId="3" fontId="3" fillId="12" borderId="4" xfId="0" applyNumberFormat="1" applyFont="1" applyFill="1" applyBorder="1" applyAlignment="1">
      <alignment horizontal="right"/>
    </xf>
    <xf numFmtId="0" fontId="0" fillId="12" borderId="0" xfId="0" applyFill="1"/>
    <xf numFmtId="0" fontId="3" fillId="12" borderId="2" xfId="0" applyNumberFormat="1" applyFont="1" applyFill="1" applyBorder="1" applyAlignment="1" applyProtection="1">
      <alignment horizontal="left" vertical="center" wrapText="1" indent="1"/>
    </xf>
    <xf numFmtId="0" fontId="3" fillId="12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6" fillId="5" borderId="2" xfId="0" applyNumberFormat="1" applyFont="1" applyFill="1" applyBorder="1" applyAlignment="1" applyProtection="1">
      <alignment horizontal="center" wrapTex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6" fillId="5" borderId="3" xfId="0" applyNumberFormat="1" applyFont="1" applyFill="1" applyBorder="1" applyAlignment="1" applyProtection="1">
      <alignment wrapTex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20" fillId="5" borderId="3" xfId="0" applyNumberFormat="1" applyFont="1" applyFill="1" applyBorder="1" applyAlignment="1" applyProtection="1">
      <alignment wrapText="1"/>
    </xf>
    <xf numFmtId="0" fontId="6" fillId="5" borderId="1" xfId="0" applyNumberFormat="1" applyFont="1" applyFill="1" applyBorder="1" applyAlignment="1" applyProtection="1">
      <alignment horizontal="left" vertical="center" wrapText="1" indent="1"/>
    </xf>
    <xf numFmtId="0" fontId="6" fillId="5" borderId="2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wrapText="1"/>
    </xf>
    <xf numFmtId="0" fontId="21" fillId="5" borderId="2" xfId="1" applyFont="1" applyFill="1" applyBorder="1" applyAlignment="1">
      <alignment horizontal="center" vertical="center" wrapText="1"/>
    </xf>
    <xf numFmtId="0" fontId="21" fillId="5" borderId="3" xfId="1" applyFont="1" applyFill="1" applyBorder="1" applyAlignment="1">
      <alignment horizontal="left" vertical="center" wrapText="1" readingOrder="1"/>
    </xf>
    <xf numFmtId="0" fontId="23" fillId="5" borderId="2" xfId="1" applyFont="1" applyFill="1" applyBorder="1" applyAlignment="1">
      <alignment horizontal="center" vertical="center" wrapText="1"/>
    </xf>
    <xf numFmtId="0" fontId="23" fillId="5" borderId="4" xfId="1" applyFont="1" applyFill="1" applyBorder="1" applyAlignment="1">
      <alignment horizontal="left" vertical="center" wrapText="1" readingOrder="1"/>
    </xf>
    <xf numFmtId="0" fontId="24" fillId="13" borderId="3" xfId="1" applyFont="1" applyFill="1" applyBorder="1" applyAlignment="1">
      <alignment vertical="center" wrapText="1" readingOrder="1"/>
    </xf>
    <xf numFmtId="0" fontId="23" fillId="5" borderId="3" xfId="1" applyFont="1" applyFill="1" applyBorder="1" applyAlignment="1">
      <alignment horizontal="left" vertical="center" wrapText="1" readingOrder="1"/>
    </xf>
    <xf numFmtId="0" fontId="6" fillId="14" borderId="4" xfId="0" applyNumberFormat="1" applyFont="1" applyFill="1" applyBorder="1" applyAlignment="1" applyProtection="1">
      <alignment horizontal="left" vertical="center" wrapText="1"/>
    </xf>
    <xf numFmtId="3" fontId="3" fillId="14" borderId="4" xfId="0" applyNumberFormat="1" applyFont="1" applyFill="1" applyBorder="1" applyAlignment="1">
      <alignment horizontal="right"/>
    </xf>
    <xf numFmtId="3" fontId="3" fillId="14" borderId="3" xfId="0" applyNumberFormat="1" applyFont="1" applyFill="1" applyBorder="1" applyAlignment="1">
      <alignment horizontal="right"/>
    </xf>
    <xf numFmtId="3" fontId="3" fillId="14" borderId="3" xfId="0" applyNumberFormat="1" applyFont="1" applyFill="1" applyBorder="1" applyAlignment="1" applyProtection="1">
      <alignment horizontal="right" wrapText="1"/>
    </xf>
    <xf numFmtId="0" fontId="0" fillId="14" borderId="0" xfId="0" applyFill="1"/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20" fillId="8" borderId="3" xfId="0" applyNumberFormat="1" applyFont="1" applyFill="1" applyBorder="1" applyAlignment="1" applyProtection="1">
      <alignment wrapText="1"/>
    </xf>
    <xf numFmtId="0" fontId="6" fillId="8" borderId="4" xfId="0" applyNumberFormat="1" applyFont="1" applyFill="1" applyBorder="1" applyAlignment="1" applyProtection="1">
      <alignment wrapText="1"/>
    </xf>
    <xf numFmtId="0" fontId="21" fillId="8" borderId="2" xfId="1" applyFont="1" applyFill="1" applyBorder="1" applyAlignment="1">
      <alignment horizontal="center" vertical="center" wrapText="1"/>
    </xf>
    <xf numFmtId="0" fontId="21" fillId="8" borderId="3" xfId="1" applyFont="1" applyFill="1" applyBorder="1" applyAlignment="1">
      <alignment horizontal="left" vertical="center" wrapText="1" readingOrder="1"/>
    </xf>
    <xf numFmtId="0" fontId="23" fillId="8" borderId="2" xfId="1" applyFont="1" applyFill="1" applyBorder="1" applyAlignment="1">
      <alignment horizontal="center" vertical="center" wrapText="1"/>
    </xf>
    <xf numFmtId="0" fontId="23" fillId="8" borderId="4" xfId="1" applyFont="1" applyFill="1" applyBorder="1" applyAlignment="1">
      <alignment horizontal="left" vertical="center" wrapText="1" readingOrder="1"/>
    </xf>
    <xf numFmtId="0" fontId="3" fillId="14" borderId="1" xfId="0" applyNumberFormat="1" applyFont="1" applyFill="1" applyBorder="1" applyAlignment="1" applyProtection="1">
      <alignment horizontal="left" vertical="center" wrapText="1" indent="1"/>
    </xf>
    <xf numFmtId="0" fontId="6" fillId="14" borderId="2" xfId="0" applyNumberFormat="1" applyFont="1" applyFill="1" applyBorder="1" applyAlignment="1" applyProtection="1">
      <alignment horizontal="left" vertical="center" wrapText="1" indent="1"/>
    </xf>
    <xf numFmtId="0" fontId="3" fillId="14" borderId="4" xfId="0" applyNumberFormat="1" applyFont="1" applyFill="1" applyBorder="1" applyAlignment="1" applyProtection="1">
      <alignment horizontal="left" vertical="center" wrapText="1" indent="1"/>
    </xf>
    <xf numFmtId="0" fontId="6" fillId="14" borderId="4" xfId="0" applyNumberFormat="1" applyFont="1" applyFill="1" applyBorder="1" applyAlignment="1" applyProtection="1">
      <alignment wrapText="1"/>
    </xf>
    <xf numFmtId="0" fontId="3" fillId="8" borderId="3" xfId="0" applyNumberFormat="1" applyFont="1" applyFill="1" applyBorder="1" applyAlignment="1" applyProtection="1">
      <alignment wrapText="1"/>
    </xf>
    <xf numFmtId="0" fontId="23" fillId="8" borderId="3" xfId="1" applyFont="1" applyFill="1" applyBorder="1" applyAlignment="1">
      <alignment horizontal="left" vertical="center" wrapText="1" readingOrder="1"/>
    </xf>
    <xf numFmtId="0" fontId="23" fillId="11" borderId="2" xfId="1" applyFont="1" applyFill="1" applyBorder="1" applyAlignment="1">
      <alignment horizontal="center" vertical="center" wrapText="1"/>
    </xf>
    <xf numFmtId="0" fontId="23" fillId="11" borderId="4" xfId="1" applyFont="1" applyFill="1" applyBorder="1" applyAlignment="1">
      <alignment horizontal="left" vertical="center" wrapText="1" readingOrder="1"/>
    </xf>
    <xf numFmtId="0" fontId="22" fillId="11" borderId="2" xfId="1" applyFont="1" applyFill="1" applyBorder="1" applyAlignment="1">
      <alignment horizontal="center" vertical="center" wrapText="1"/>
    </xf>
    <xf numFmtId="0" fontId="22" fillId="11" borderId="4" xfId="1" applyFont="1" applyFill="1" applyBorder="1" applyAlignment="1">
      <alignment horizontal="left" vertical="center" wrapText="1" readingOrder="1"/>
    </xf>
    <xf numFmtId="0" fontId="6" fillId="14" borderId="4" xfId="0" applyNumberFormat="1" applyFont="1" applyFill="1" applyBorder="1" applyAlignment="1" applyProtection="1">
      <alignment horizontal="left" vertical="center" wrapText="1" indent="1"/>
    </xf>
    <xf numFmtId="0" fontId="6" fillId="14" borderId="3" xfId="0" applyNumberFormat="1" applyFont="1" applyFill="1" applyBorder="1" applyAlignment="1" applyProtection="1">
      <alignment wrapText="1"/>
    </xf>
    <xf numFmtId="0" fontId="6" fillId="14" borderId="2" xfId="0" applyNumberFormat="1" applyFont="1" applyFill="1" applyBorder="1" applyAlignment="1" applyProtection="1">
      <alignment horizontal="center" wrapText="1"/>
    </xf>
    <xf numFmtId="0" fontId="6" fillId="14" borderId="1" xfId="0" applyNumberFormat="1" applyFont="1" applyFill="1" applyBorder="1" applyAlignment="1" applyProtection="1">
      <alignment horizontal="left" vertical="center" wrapText="1" indent="1"/>
    </xf>
    <xf numFmtId="0" fontId="20" fillId="14" borderId="3" xfId="0" applyNumberFormat="1" applyFont="1" applyFill="1" applyBorder="1" applyAlignment="1" applyProtection="1">
      <alignment wrapText="1"/>
    </xf>
    <xf numFmtId="0" fontId="3" fillId="14" borderId="2" xfId="0" applyNumberFormat="1" applyFont="1" applyFill="1" applyBorder="1" applyAlignment="1" applyProtection="1">
      <alignment horizontal="left" vertical="center" wrapText="1" indent="1"/>
    </xf>
    <xf numFmtId="0" fontId="21" fillId="14" borderId="2" xfId="1" applyFont="1" applyFill="1" applyBorder="1" applyAlignment="1">
      <alignment horizontal="center" vertical="center" wrapText="1"/>
    </xf>
    <xf numFmtId="0" fontId="23" fillId="14" borderId="2" xfId="1" applyFont="1" applyFill="1" applyBorder="1" applyAlignment="1">
      <alignment horizontal="center" vertical="center" wrapText="1"/>
    </xf>
    <xf numFmtId="0" fontId="21" fillId="14" borderId="3" xfId="1" applyFont="1" applyFill="1" applyBorder="1" applyAlignment="1">
      <alignment horizontal="left" vertical="center" wrapText="1" readingOrder="1"/>
    </xf>
    <xf numFmtId="0" fontId="23" fillId="14" borderId="4" xfId="1" applyFont="1" applyFill="1" applyBorder="1" applyAlignment="1">
      <alignment horizontal="left" vertical="center" wrapText="1" readingOrder="1"/>
    </xf>
    <xf numFmtId="0" fontId="3" fillId="14" borderId="3" xfId="0" applyNumberFormat="1" applyFont="1" applyFill="1" applyBorder="1" applyAlignment="1" applyProtection="1">
      <alignment wrapText="1"/>
    </xf>
    <xf numFmtId="0" fontId="9" fillId="14" borderId="1" xfId="0" applyNumberFormat="1" applyFont="1" applyFill="1" applyBorder="1" applyAlignment="1" applyProtection="1">
      <alignment horizontal="left" vertical="center" wrapText="1" indent="1"/>
    </xf>
    <xf numFmtId="0" fontId="9" fillId="14" borderId="2" xfId="0" applyNumberFormat="1" applyFont="1" applyFill="1" applyBorder="1" applyAlignment="1" applyProtection="1">
      <alignment horizontal="left" vertical="center" wrapText="1" indent="1"/>
    </xf>
    <xf numFmtId="0" fontId="9" fillId="14" borderId="4" xfId="0" applyNumberFormat="1" applyFont="1" applyFill="1" applyBorder="1" applyAlignment="1" applyProtection="1">
      <alignment horizontal="left" vertical="center" wrapText="1" indent="1"/>
    </xf>
    <xf numFmtId="0" fontId="9" fillId="14" borderId="4" xfId="0" applyNumberFormat="1" applyFont="1" applyFill="1" applyBorder="1" applyAlignment="1" applyProtection="1">
      <alignment horizontal="left" vertical="center" wrapText="1"/>
    </xf>
    <xf numFmtId="3" fontId="9" fillId="14" borderId="4" xfId="0" applyNumberFormat="1" applyFont="1" applyFill="1" applyBorder="1" applyAlignment="1">
      <alignment horizontal="right"/>
    </xf>
    <xf numFmtId="3" fontId="9" fillId="14" borderId="3" xfId="0" applyNumberFormat="1" applyFont="1" applyFill="1" applyBorder="1" applyAlignment="1">
      <alignment horizontal="right"/>
    </xf>
    <xf numFmtId="3" fontId="9" fillId="14" borderId="3" xfId="0" applyNumberFormat="1" applyFont="1" applyFill="1" applyBorder="1" applyAlignment="1" applyProtection="1">
      <alignment horizontal="right" wrapText="1"/>
    </xf>
    <xf numFmtId="0" fontId="25" fillId="14" borderId="0" xfId="0" applyFont="1" applyFill="1"/>
    <xf numFmtId="0" fontId="11" fillId="6" borderId="4" xfId="0" applyNumberFormat="1" applyFont="1" applyFill="1" applyBorder="1" applyAlignment="1" applyProtection="1">
      <alignment horizontal="left" vertical="center" wrapText="1"/>
    </xf>
    <xf numFmtId="3" fontId="9" fillId="6" borderId="4" xfId="0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 applyProtection="1">
      <alignment horizontal="right" wrapText="1"/>
    </xf>
    <xf numFmtId="0" fontId="25" fillId="6" borderId="0" xfId="0" applyFont="1" applyFill="1"/>
    <xf numFmtId="0" fontId="6" fillId="2" borderId="4" xfId="0" applyNumberFormat="1" applyFont="1" applyFill="1" applyBorder="1" applyAlignment="1" applyProtection="1">
      <alignment wrapText="1"/>
    </xf>
    <xf numFmtId="0" fontId="0" fillId="2" borderId="0" xfId="0" applyFill="1"/>
    <xf numFmtId="0" fontId="6" fillId="2" borderId="2" xfId="0" applyNumberFormat="1" applyFont="1" applyFill="1" applyBorder="1" applyAlignment="1" applyProtection="1">
      <alignment horizontal="center" wrapText="1"/>
    </xf>
    <xf numFmtId="0" fontId="6" fillId="2" borderId="3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horizontal="center" wrapText="1"/>
    </xf>
    <xf numFmtId="0" fontId="3" fillId="2" borderId="3" xfId="0" applyNumberFormat="1" applyFont="1" applyFill="1" applyBorder="1" applyAlignment="1" applyProtection="1">
      <alignment wrapText="1"/>
    </xf>
    <xf numFmtId="0" fontId="20" fillId="2" borderId="2" xfId="0" applyNumberFormat="1" applyFont="1" applyFill="1" applyBorder="1" applyAlignment="1" applyProtection="1">
      <alignment horizontal="center" wrapText="1"/>
    </xf>
    <xf numFmtId="0" fontId="20" fillId="2" borderId="3" xfId="0" applyNumberFormat="1" applyFont="1" applyFill="1" applyBorder="1" applyAlignment="1" applyProtection="1">
      <alignment wrapText="1"/>
    </xf>
    <xf numFmtId="0" fontId="26" fillId="0" borderId="0" xfId="0" applyFont="1" applyFill="1" applyBorder="1"/>
    <xf numFmtId="0" fontId="26" fillId="2" borderId="0" xfId="0" applyFont="1" applyFill="1" applyBorder="1"/>
    <xf numFmtId="0" fontId="22" fillId="2" borderId="4" xfId="0" applyNumberFormat="1" applyFont="1" applyFill="1" applyBorder="1" applyAlignment="1" applyProtection="1">
      <alignment wrapTex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22" fillId="2" borderId="2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left" vertical="center" wrapText="1" readingOrder="1"/>
    </xf>
    <xf numFmtId="0" fontId="3" fillId="2" borderId="4" xfId="0" applyNumberFormat="1" applyFont="1" applyFill="1" applyBorder="1" applyAlignment="1" applyProtection="1">
      <alignment wrapText="1"/>
    </xf>
    <xf numFmtId="0" fontId="24" fillId="15" borderId="3" xfId="1" applyFont="1" applyFill="1" applyBorder="1" applyAlignment="1">
      <alignment vertical="center" wrapText="1" readingOrder="1"/>
    </xf>
    <xf numFmtId="0" fontId="24" fillId="16" borderId="3" xfId="1" applyFont="1" applyFill="1" applyBorder="1" applyAlignment="1">
      <alignment vertical="center" wrapText="1" readingOrder="1"/>
    </xf>
    <xf numFmtId="0" fontId="21" fillId="2" borderId="2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6" fillId="6" borderId="3" xfId="0" applyNumberFormat="1" applyFont="1" applyFill="1" applyBorder="1" applyAlignment="1" applyProtection="1">
      <alignment wrapText="1"/>
    </xf>
    <xf numFmtId="3" fontId="3" fillId="6" borderId="4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 applyProtection="1">
      <alignment horizontal="right" wrapText="1"/>
    </xf>
    <xf numFmtId="0" fontId="25" fillId="2" borderId="0" xfId="0" applyFont="1" applyFill="1"/>
    <xf numFmtId="0" fontId="6" fillId="6" borderId="4" xfId="0" applyNumberFormat="1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28" fillId="2" borderId="4" xfId="0" applyNumberFormat="1" applyFont="1" applyFill="1" applyBorder="1" applyAlignment="1" applyProtection="1">
      <alignment horizontal="left" vertical="center" wrapText="1"/>
    </xf>
    <xf numFmtId="3" fontId="30" fillId="2" borderId="4" xfId="0" applyNumberFormat="1" applyFont="1" applyFill="1" applyBorder="1" applyAlignment="1">
      <alignment horizontal="right"/>
    </xf>
    <xf numFmtId="3" fontId="30" fillId="2" borderId="3" xfId="0" applyNumberFormat="1" applyFont="1" applyFill="1" applyBorder="1" applyAlignment="1">
      <alignment horizontal="right"/>
    </xf>
    <xf numFmtId="3" fontId="30" fillId="2" borderId="3" xfId="0" applyNumberFormat="1" applyFont="1" applyFill="1" applyBorder="1" applyAlignment="1" applyProtection="1">
      <alignment horizontal="right" wrapText="1"/>
    </xf>
    <xf numFmtId="0" fontId="27" fillId="2" borderId="0" xfId="0" applyFont="1" applyFill="1"/>
    <xf numFmtId="0" fontId="29" fillId="4" borderId="1" xfId="0" applyNumberFormat="1" applyFont="1" applyFill="1" applyBorder="1" applyAlignment="1" applyProtection="1">
      <alignment horizontal="left" vertical="center" wrapText="1" indent="1"/>
    </xf>
    <xf numFmtId="0" fontId="31" fillId="4" borderId="2" xfId="1" applyFont="1" applyFill="1" applyBorder="1" applyAlignment="1">
      <alignment horizontal="center" vertical="center" wrapText="1"/>
    </xf>
    <xf numFmtId="0" fontId="29" fillId="4" borderId="4" xfId="0" applyNumberFormat="1" applyFont="1" applyFill="1" applyBorder="1" applyAlignment="1" applyProtection="1">
      <alignment horizontal="left" vertical="center" wrapText="1" indent="1"/>
    </xf>
    <xf numFmtId="0" fontId="6" fillId="4" borderId="3" xfId="0" applyNumberFormat="1" applyFont="1" applyFill="1" applyBorder="1" applyAlignment="1" applyProtection="1">
      <alignment wrapText="1"/>
    </xf>
    <xf numFmtId="3" fontId="30" fillId="4" borderId="3" xfId="0" applyNumberFormat="1" applyFont="1" applyFill="1" applyBorder="1" applyAlignment="1">
      <alignment horizontal="right"/>
    </xf>
    <xf numFmtId="3" fontId="30" fillId="4" borderId="3" xfId="0" applyNumberFormat="1" applyFont="1" applyFill="1" applyBorder="1" applyAlignment="1" applyProtection="1">
      <alignment horizontal="right" wrapText="1"/>
    </xf>
    <xf numFmtId="3" fontId="32" fillId="2" borderId="4" xfId="0" applyNumberFormat="1" applyFont="1" applyFill="1" applyBorder="1" applyAlignment="1">
      <alignment horizontal="right"/>
    </xf>
    <xf numFmtId="3" fontId="32" fillId="4" borderId="4" xfId="0" applyNumberFormat="1" applyFont="1" applyFill="1" applyBorder="1" applyAlignment="1">
      <alignment horizontal="right"/>
    </xf>
    <xf numFmtId="0" fontId="6" fillId="17" borderId="4" xfId="0" applyNumberFormat="1" applyFont="1" applyFill="1" applyBorder="1" applyAlignment="1" applyProtection="1">
      <alignment wrapText="1"/>
    </xf>
    <xf numFmtId="3" fontId="3" fillId="17" borderId="4" xfId="0" applyNumberFormat="1" applyFont="1" applyFill="1" applyBorder="1" applyAlignment="1">
      <alignment horizontal="right"/>
    </xf>
    <xf numFmtId="3" fontId="3" fillId="17" borderId="3" xfId="0" applyNumberFormat="1" applyFont="1" applyFill="1" applyBorder="1" applyAlignment="1">
      <alignment horizontal="right"/>
    </xf>
    <xf numFmtId="3" fontId="3" fillId="17" borderId="3" xfId="0" applyNumberFormat="1" applyFont="1" applyFill="1" applyBorder="1" applyAlignment="1" applyProtection="1">
      <alignment horizontal="right" wrapText="1"/>
    </xf>
    <xf numFmtId="3" fontId="32" fillId="17" borderId="4" xfId="0" applyNumberFormat="1" applyFont="1" applyFill="1" applyBorder="1" applyAlignment="1">
      <alignment horizontal="right"/>
    </xf>
    <xf numFmtId="3" fontId="30" fillId="17" borderId="3" xfId="0" applyNumberFormat="1" applyFont="1" applyFill="1" applyBorder="1" applyAlignment="1">
      <alignment horizontal="right"/>
    </xf>
    <xf numFmtId="3" fontId="30" fillId="17" borderId="3" xfId="0" applyNumberFormat="1" applyFont="1" applyFill="1" applyBorder="1" applyAlignment="1" applyProtection="1">
      <alignment horizontal="right" wrapText="1"/>
    </xf>
    <xf numFmtId="0" fontId="27" fillId="17" borderId="0" xfId="0" applyFont="1" applyFill="1"/>
    <xf numFmtId="3" fontId="32" fillId="8" borderId="4" xfId="0" applyNumberFormat="1" applyFont="1" applyFill="1" applyBorder="1" applyAlignment="1">
      <alignment horizontal="right"/>
    </xf>
    <xf numFmtId="3" fontId="3" fillId="18" borderId="4" xfId="0" applyNumberFormat="1" applyFont="1" applyFill="1" applyBorder="1" applyAlignment="1">
      <alignment horizontal="right"/>
    </xf>
    <xf numFmtId="3" fontId="3" fillId="18" borderId="3" xfId="0" applyNumberFormat="1" applyFont="1" applyFill="1" applyBorder="1" applyAlignment="1">
      <alignment horizontal="right"/>
    </xf>
    <xf numFmtId="3" fontId="0" fillId="0" borderId="3" xfId="0" applyNumberFormat="1" applyBorder="1"/>
    <xf numFmtId="3" fontId="6" fillId="2" borderId="4" xfId="0" applyNumberFormat="1" applyFont="1" applyFill="1" applyBorder="1" applyAlignment="1">
      <alignment horizontal="right"/>
    </xf>
    <xf numFmtId="3" fontId="0" fillId="0" borderId="0" xfId="0" applyNumberFormat="1"/>
    <xf numFmtId="0" fontId="33" fillId="0" borderId="0" xfId="0" quotePrefix="1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1" fillId="0" borderId="1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3" fontId="11" fillId="4" borderId="1" xfId="0" quotePrefix="1" applyNumberFormat="1" applyFont="1" applyFill="1" applyBorder="1" applyAlignment="1">
      <alignment horizontal="right"/>
    </xf>
    <xf numFmtId="0" fontId="0" fillId="2" borderId="0" xfId="0" applyFill="1" applyBorder="1"/>
    <xf numFmtId="0" fontId="11" fillId="2" borderId="1" xfId="0" applyNumberFormat="1" applyFont="1" applyFill="1" applyBorder="1" applyAlignment="1" applyProtection="1">
      <alignment horizontal="center" vertical="center" wrapText="1"/>
    </xf>
    <xf numFmtId="3" fontId="11" fillId="4" borderId="1" xfId="0" applyNumberFormat="1" applyFont="1" applyFill="1" applyBorder="1" applyAlignment="1" applyProtection="1">
      <alignment horizontal="right" wrapText="1"/>
    </xf>
    <xf numFmtId="0" fontId="0" fillId="2" borderId="3" xfId="0" applyFill="1" applyBorder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23" fillId="14" borderId="2" xfId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35" fillId="2" borderId="4" xfId="0" applyNumberFormat="1" applyFont="1" applyFill="1" applyBorder="1" applyAlignment="1">
      <alignment horizontal="right"/>
    </xf>
    <xf numFmtId="3" fontId="36" fillId="0" borderId="0" xfId="0" applyNumberFormat="1" applyFont="1"/>
    <xf numFmtId="0" fontId="36" fillId="0" borderId="3" xfId="0" applyFont="1" applyBorder="1"/>
    <xf numFmtId="1" fontId="3" fillId="10" borderId="4" xfId="0" applyNumberFormat="1" applyFont="1" applyFill="1" applyBorder="1" applyAlignment="1">
      <alignment horizontal="right"/>
    </xf>
    <xf numFmtId="1" fontId="3" fillId="10" borderId="3" xfId="0" applyNumberFormat="1" applyFont="1" applyFill="1" applyBorder="1" applyAlignment="1">
      <alignment horizontal="right"/>
    </xf>
    <xf numFmtId="1" fontId="3" fillId="10" borderId="3" xfId="0" applyNumberFormat="1" applyFont="1" applyFill="1" applyBorder="1" applyAlignment="1" applyProtection="1">
      <alignment horizontal="right" wrapTex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3" fontId="3" fillId="4" borderId="4" xfId="0" applyNumberFormat="1" applyFont="1" applyFill="1" applyBorder="1" applyAlignment="1">
      <alignment horizontal="right"/>
    </xf>
    <xf numFmtId="0" fontId="0" fillId="4" borderId="0" xfId="0" applyFill="1"/>
    <xf numFmtId="0" fontId="35" fillId="2" borderId="4" xfId="0" applyNumberFormat="1" applyFont="1" applyFill="1" applyBorder="1" applyAlignment="1" applyProtection="1">
      <alignment horizontal="left" vertical="center" wrapText="1"/>
    </xf>
    <xf numFmtId="3" fontId="3" fillId="2" borderId="4" xfId="0" applyNumberFormat="1" applyFont="1" applyFill="1" applyBorder="1" applyAlignment="1" applyProtection="1">
      <alignment horizontal="right" wrapText="1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3" fillId="8" borderId="2" xfId="0" applyNumberFormat="1" applyFont="1" applyFill="1" applyBorder="1" applyAlignment="1" applyProtection="1">
      <alignment horizontal="center" vertical="center" wrapText="1"/>
    </xf>
    <xf numFmtId="0" fontId="3" fillId="8" borderId="4" xfId="0" applyNumberFormat="1" applyFont="1" applyFill="1" applyBorder="1" applyAlignment="1" applyProtection="1">
      <alignment horizontal="center" vertical="center" wrapText="1"/>
    </xf>
    <xf numFmtId="0" fontId="22" fillId="8" borderId="4" xfId="1" applyFont="1" applyFill="1" applyBorder="1" applyAlignment="1">
      <alignment horizontal="left" vertical="center" wrapText="1" readingOrder="1"/>
    </xf>
    <xf numFmtId="3" fontId="3" fillId="8" borderId="4" xfId="0" applyNumberFormat="1" applyFont="1" applyFill="1" applyBorder="1" applyAlignment="1" applyProtection="1">
      <alignment horizontal="right" wrapText="1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wrapText="1"/>
    </xf>
    <xf numFmtId="3" fontId="3" fillId="6" borderId="4" xfId="0" applyNumberFormat="1" applyFont="1" applyFill="1" applyBorder="1" applyAlignment="1" applyProtection="1">
      <alignment horizontal="right" wrapText="1"/>
    </xf>
    <xf numFmtId="0" fontId="3" fillId="8" borderId="4" xfId="0" applyNumberFormat="1" applyFont="1" applyFill="1" applyBorder="1" applyAlignment="1" applyProtection="1">
      <alignment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11" fillId="4" borderId="2" xfId="0" applyNumberFormat="1" applyFont="1" applyFill="1" applyBorder="1" applyAlignment="1" applyProtection="1">
      <alignment horizontal="left" vertical="center" wrapText="1"/>
    </xf>
    <xf numFmtId="0" fontId="11" fillId="4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31" fillId="17" borderId="1" xfId="0" applyNumberFormat="1" applyFont="1" applyFill="1" applyBorder="1" applyAlignment="1" applyProtection="1">
      <alignment horizontal="center" vertical="center" wrapText="1"/>
    </xf>
    <xf numFmtId="0" fontId="31" fillId="17" borderId="2" xfId="0" applyNumberFormat="1" applyFont="1" applyFill="1" applyBorder="1" applyAlignment="1" applyProtection="1">
      <alignment horizontal="center" vertical="center" wrapText="1"/>
    </xf>
    <xf numFmtId="0" fontId="31" fillId="17" borderId="4" xfId="0" applyNumberFormat="1" applyFont="1" applyFill="1" applyBorder="1" applyAlignment="1" applyProtection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2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17" borderId="1" xfId="0" applyNumberFormat="1" applyFont="1" applyFill="1" applyBorder="1" applyAlignment="1" applyProtection="1">
      <alignment horizontal="center" vertical="center" wrapText="1"/>
    </xf>
    <xf numFmtId="0" fontId="3" fillId="17" borderId="2" xfId="0" applyNumberFormat="1" applyFont="1" applyFill="1" applyBorder="1" applyAlignment="1" applyProtection="1">
      <alignment horizontal="center" vertical="center" wrapText="1"/>
    </xf>
    <xf numFmtId="0" fontId="3" fillId="17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24" fillId="15" borderId="1" xfId="1" applyFont="1" applyFill="1" applyBorder="1" applyAlignment="1">
      <alignment horizontal="center" vertical="center" wrapText="1" readingOrder="1"/>
    </xf>
    <xf numFmtId="0" fontId="24" fillId="15" borderId="2" xfId="1" applyFont="1" applyFill="1" applyBorder="1" applyAlignment="1">
      <alignment horizontal="center" vertical="center" wrapText="1" readingOrder="1"/>
    </xf>
    <xf numFmtId="0" fontId="24" fillId="15" borderId="4" xfId="1" applyFont="1" applyFill="1" applyBorder="1" applyAlignment="1">
      <alignment horizontal="center" vertical="center" wrapText="1" readingOrder="1"/>
    </xf>
    <xf numFmtId="0" fontId="24" fillId="16" borderId="1" xfId="1" applyFont="1" applyFill="1" applyBorder="1" applyAlignment="1">
      <alignment horizontal="center" vertical="center" wrapText="1" readingOrder="1"/>
    </xf>
    <xf numFmtId="0" fontId="24" fillId="16" borderId="2" xfId="1" applyFont="1" applyFill="1" applyBorder="1" applyAlignment="1">
      <alignment horizontal="center" vertical="center" wrapText="1" readingOrder="1"/>
    </xf>
    <xf numFmtId="0" fontId="24" fillId="16" borderId="4" xfId="1" applyFont="1" applyFill="1" applyBorder="1" applyAlignment="1">
      <alignment horizontal="center" vertical="center" wrapText="1" readingOrder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6" fillId="6" borderId="1" xfId="0" applyNumberFormat="1" applyFont="1" applyFill="1" applyBorder="1" applyAlignment="1" applyProtection="1">
      <alignment horizontal="center" wrapText="1"/>
    </xf>
    <xf numFmtId="0" fontId="6" fillId="6" borderId="2" xfId="0" applyNumberFormat="1" applyFont="1" applyFill="1" applyBorder="1" applyAlignment="1" applyProtection="1">
      <alignment horizontal="center" wrapText="1"/>
    </xf>
    <xf numFmtId="0" fontId="6" fillId="6" borderId="4" xfId="0" applyNumberFormat="1" applyFont="1" applyFill="1" applyBorder="1" applyAlignment="1" applyProtection="1">
      <alignment horizontal="center" wrapText="1"/>
    </xf>
    <xf numFmtId="0" fontId="6" fillId="14" borderId="1" xfId="0" applyNumberFormat="1" applyFont="1" applyFill="1" applyBorder="1" applyAlignment="1" applyProtection="1">
      <alignment horizontal="center" vertical="center" wrapText="1"/>
    </xf>
    <xf numFmtId="0" fontId="6" fillId="14" borderId="2" xfId="0" applyNumberFormat="1" applyFont="1" applyFill="1" applyBorder="1" applyAlignment="1" applyProtection="1">
      <alignment horizontal="center" vertical="center" wrapText="1"/>
    </xf>
    <xf numFmtId="0" fontId="6" fillId="14" borderId="4" xfId="0" applyNumberFormat="1" applyFont="1" applyFill="1" applyBorder="1" applyAlignment="1" applyProtection="1">
      <alignment horizontal="center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11" fillId="6" borderId="1" xfId="0" applyNumberFormat="1" applyFont="1" applyFill="1" applyBorder="1" applyAlignment="1" applyProtection="1">
      <alignment horizontal="center" vertical="center" wrapText="1"/>
    </xf>
    <xf numFmtId="0" fontId="11" fillId="6" borderId="2" xfId="0" applyNumberFormat="1" applyFont="1" applyFill="1" applyBorder="1" applyAlignment="1" applyProtection="1">
      <alignment horizontal="center" vertical="center" wrapText="1"/>
    </xf>
    <xf numFmtId="0" fontId="11" fillId="6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10" borderId="1" xfId="0" applyNumberFormat="1" applyFont="1" applyFill="1" applyBorder="1" applyAlignment="1" applyProtection="1">
      <alignment horizontal="left" vertical="center" wrapText="1"/>
    </xf>
    <xf numFmtId="0" fontId="6" fillId="10" borderId="2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6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6" fillId="8" borderId="1" xfId="0" applyNumberFormat="1" applyFont="1" applyFill="1" applyBorder="1" applyAlignment="1" applyProtection="1">
      <alignment horizontal="center" vertical="center" wrapText="1"/>
    </xf>
    <xf numFmtId="0" fontId="6" fillId="8" borderId="2" xfId="0" applyNumberFormat="1" applyFont="1" applyFill="1" applyBorder="1" applyAlignment="1" applyProtection="1">
      <alignment horizontal="center" vertical="center" wrapText="1"/>
    </xf>
    <xf numFmtId="0" fontId="6" fillId="8" borderId="4" xfId="0" applyNumberFormat="1" applyFont="1" applyFill="1" applyBorder="1" applyAlignment="1" applyProtection="1">
      <alignment horizontal="center" vertical="center" wrapText="1"/>
    </xf>
    <xf numFmtId="0" fontId="23" fillId="14" borderId="2" xfId="1" applyFont="1" applyFill="1" applyBorder="1" applyAlignment="1">
      <alignment horizontal="center" vertical="center" wrapText="1"/>
    </xf>
    <xf numFmtId="0" fontId="23" fillId="14" borderId="4" xfId="1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 wrapText="1"/>
    </xf>
    <xf numFmtId="0" fontId="22" fillId="4" borderId="2" xfId="1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 applyProtection="1">
      <alignment horizontal="right" wrapText="1"/>
    </xf>
    <xf numFmtId="0" fontId="20" fillId="4" borderId="1" xfId="0" applyNumberFormat="1" applyFont="1" applyFill="1" applyBorder="1" applyAlignment="1" applyProtection="1">
      <alignment horizontal="center" vertical="center" wrapText="1"/>
    </xf>
    <xf numFmtId="0" fontId="20" fillId="4" borderId="2" xfId="0" applyNumberFormat="1" applyFont="1" applyFill="1" applyBorder="1" applyAlignment="1" applyProtection="1">
      <alignment horizontal="center" vertical="center" wrapText="1"/>
    </xf>
    <xf numFmtId="0" fontId="20" fillId="4" borderId="4" xfId="0" applyNumberFormat="1" applyFont="1" applyFill="1" applyBorder="1" applyAlignment="1" applyProtection="1">
      <alignment horizontal="center" vertical="center" wrapText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workbookViewId="0">
      <selection activeCell="J42" sqref="J42"/>
    </sheetView>
  </sheetViews>
  <sheetFormatPr defaultRowHeight="15" x14ac:dyDescent="0.25"/>
  <cols>
    <col min="5" max="5" width="25.28515625" customWidth="1"/>
    <col min="6" max="6" width="22.5703125" hidden="1" customWidth="1"/>
    <col min="7" max="7" width="25.28515625" hidden="1" customWidth="1"/>
    <col min="8" max="12" width="25.28515625" customWidth="1"/>
  </cols>
  <sheetData>
    <row r="1" spans="1:12" ht="42" customHeight="1" x14ac:dyDescent="0.25">
      <c r="A1" s="340" t="s">
        <v>149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8" customHeight="1" x14ac:dyDescent="0.25">
      <c r="A2" s="5"/>
      <c r="B2" s="5"/>
      <c r="C2" s="5"/>
      <c r="D2" s="5"/>
      <c r="E2" s="5"/>
      <c r="F2" s="5"/>
      <c r="G2" s="30"/>
      <c r="H2" s="5"/>
      <c r="I2" s="30"/>
      <c r="J2" s="5"/>
      <c r="K2" s="5"/>
      <c r="L2" s="5"/>
    </row>
    <row r="3" spans="1:12" ht="15.75" x14ac:dyDescent="0.25">
      <c r="A3" s="340" t="s">
        <v>38</v>
      </c>
      <c r="B3" s="340"/>
      <c r="C3" s="340"/>
      <c r="D3" s="340"/>
      <c r="E3" s="340"/>
      <c r="F3" s="340"/>
      <c r="G3" s="340"/>
      <c r="H3" s="340"/>
      <c r="I3" s="340"/>
      <c r="J3" s="340"/>
      <c r="K3" s="342"/>
      <c r="L3" s="342"/>
    </row>
    <row r="4" spans="1:12" ht="18" x14ac:dyDescent="0.25">
      <c r="A4" s="5"/>
      <c r="B4" s="5"/>
      <c r="C4" s="5"/>
      <c r="D4" s="5"/>
      <c r="E4" s="5"/>
      <c r="F4" s="5"/>
      <c r="G4" s="30"/>
      <c r="H4" s="5"/>
      <c r="I4" s="30"/>
      <c r="J4" s="5"/>
      <c r="K4" s="6"/>
      <c r="L4" s="6"/>
    </row>
    <row r="5" spans="1:12" ht="18" customHeight="1" x14ac:dyDescent="0.25">
      <c r="A5" s="340" t="s">
        <v>46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</row>
    <row r="6" spans="1:12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46" t="s">
        <v>49</v>
      </c>
    </row>
    <row r="7" spans="1:12" ht="25.5" x14ac:dyDescent="0.25">
      <c r="A7" s="36"/>
      <c r="B7" s="37"/>
      <c r="C7" s="37"/>
      <c r="D7" s="38"/>
      <c r="E7" s="39"/>
      <c r="F7" s="4"/>
      <c r="G7" s="4"/>
      <c r="H7" s="4" t="s">
        <v>150</v>
      </c>
      <c r="I7" s="4" t="s">
        <v>151</v>
      </c>
      <c r="J7" s="4" t="s">
        <v>147</v>
      </c>
      <c r="K7" s="4" t="s">
        <v>52</v>
      </c>
      <c r="L7" s="4" t="s">
        <v>148</v>
      </c>
    </row>
    <row r="8" spans="1:12" x14ac:dyDescent="0.25">
      <c r="A8" s="343" t="s">
        <v>0</v>
      </c>
      <c r="B8" s="344"/>
      <c r="C8" s="344"/>
      <c r="D8" s="344"/>
      <c r="E8" s="345"/>
      <c r="F8" s="40"/>
      <c r="G8" s="40"/>
      <c r="H8" s="40">
        <f>H9</f>
        <v>1339035.0900000001</v>
      </c>
      <c r="I8" s="40">
        <f t="shared" ref="I8:L8" si="0">I9</f>
        <v>1338432</v>
      </c>
      <c r="J8" s="40">
        <f t="shared" si="0"/>
        <v>1666692</v>
      </c>
      <c r="K8" s="40">
        <f t="shared" si="0"/>
        <v>1666692</v>
      </c>
      <c r="L8" s="40">
        <f t="shared" si="0"/>
        <v>1666692</v>
      </c>
    </row>
    <row r="9" spans="1:12" x14ac:dyDescent="0.25">
      <c r="A9" s="346" t="s">
        <v>1</v>
      </c>
      <c r="B9" s="339"/>
      <c r="C9" s="339"/>
      <c r="D9" s="339"/>
      <c r="E9" s="347"/>
      <c r="F9" s="41"/>
      <c r="G9" s="41"/>
      <c r="H9" s="41">
        <v>1339035.0900000001</v>
      </c>
      <c r="I9" s="41">
        <v>1338432</v>
      </c>
      <c r="J9" s="41">
        <v>1666692</v>
      </c>
      <c r="K9" s="41">
        <v>1666692</v>
      </c>
      <c r="L9" s="41">
        <v>1666692</v>
      </c>
    </row>
    <row r="10" spans="1:12" x14ac:dyDescent="0.25">
      <c r="A10" s="348" t="s">
        <v>2</v>
      </c>
      <c r="B10" s="347"/>
      <c r="C10" s="347"/>
      <c r="D10" s="347"/>
      <c r="E10" s="347"/>
      <c r="F10" s="41"/>
      <c r="G10" s="41"/>
      <c r="H10" s="41">
        <v>0</v>
      </c>
      <c r="I10" s="41">
        <v>0</v>
      </c>
      <c r="J10" s="41"/>
      <c r="K10" s="41"/>
      <c r="L10" s="41"/>
    </row>
    <row r="11" spans="1:12" x14ac:dyDescent="0.25">
      <c r="A11" s="47" t="s">
        <v>3</v>
      </c>
      <c r="B11" s="48"/>
      <c r="C11" s="48"/>
      <c r="D11" s="48"/>
      <c r="E11" s="48"/>
      <c r="F11" s="40"/>
      <c r="G11" s="40"/>
      <c r="H11" s="40">
        <f>H12+H13</f>
        <v>1370605.77</v>
      </c>
      <c r="I11" s="40">
        <f t="shared" ref="I11:L11" si="1">I12+I13</f>
        <v>1338432</v>
      </c>
      <c r="J11" s="40">
        <f t="shared" si="1"/>
        <v>1666692</v>
      </c>
      <c r="K11" s="40">
        <f t="shared" si="1"/>
        <v>1666692</v>
      </c>
      <c r="L11" s="40">
        <f t="shared" si="1"/>
        <v>1666692</v>
      </c>
    </row>
    <row r="12" spans="1:12" x14ac:dyDescent="0.25">
      <c r="A12" s="338" t="s">
        <v>4</v>
      </c>
      <c r="B12" s="339"/>
      <c r="C12" s="339"/>
      <c r="D12" s="339"/>
      <c r="E12" s="339"/>
      <c r="F12" s="41"/>
      <c r="G12" s="41"/>
      <c r="H12" s="41">
        <v>1350503</v>
      </c>
      <c r="I12" s="41">
        <v>1330962</v>
      </c>
      <c r="J12" s="41">
        <v>1662622</v>
      </c>
      <c r="K12" s="41">
        <v>1662622</v>
      </c>
      <c r="L12" s="41">
        <v>1662622</v>
      </c>
    </row>
    <row r="13" spans="1:12" x14ac:dyDescent="0.25">
      <c r="A13" s="352" t="s">
        <v>5</v>
      </c>
      <c r="B13" s="347"/>
      <c r="C13" s="347"/>
      <c r="D13" s="347"/>
      <c r="E13" s="347"/>
      <c r="F13" s="42"/>
      <c r="G13" s="42"/>
      <c r="H13" s="42">
        <v>20102.77</v>
      </c>
      <c r="I13" s="42">
        <v>7470</v>
      </c>
      <c r="J13" s="42">
        <v>4070</v>
      </c>
      <c r="K13" s="42">
        <v>4070</v>
      </c>
      <c r="L13" s="42">
        <v>4070</v>
      </c>
    </row>
    <row r="14" spans="1:12" x14ac:dyDescent="0.25">
      <c r="A14" s="351" t="s">
        <v>6</v>
      </c>
      <c r="B14" s="344"/>
      <c r="C14" s="344"/>
      <c r="D14" s="344"/>
      <c r="E14" s="344"/>
      <c r="F14" s="40"/>
      <c r="G14" s="40"/>
      <c r="H14" s="40">
        <f>H11-H8</f>
        <v>31570.679999999935</v>
      </c>
      <c r="I14" s="40">
        <f>I8-I11</f>
        <v>0</v>
      </c>
      <c r="J14" s="43">
        <f>J8-J11</f>
        <v>0</v>
      </c>
      <c r="K14" s="43"/>
      <c r="L14" s="43">
        <v>0</v>
      </c>
    </row>
    <row r="15" spans="1:12" ht="18" x14ac:dyDescent="0.25">
      <c r="A15" s="5"/>
      <c r="B15" s="9"/>
      <c r="C15" s="9"/>
      <c r="D15" s="9"/>
      <c r="E15" s="9"/>
      <c r="F15" s="9"/>
      <c r="G15" s="28"/>
      <c r="H15" s="9"/>
      <c r="I15" s="28"/>
      <c r="J15" s="3"/>
      <c r="K15" s="3"/>
      <c r="L15" s="3"/>
    </row>
    <row r="16" spans="1:12" ht="18" customHeight="1" x14ac:dyDescent="0.25">
      <c r="A16" s="340" t="s">
        <v>47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</row>
    <row r="17" spans="1:12" ht="18" x14ac:dyDescent="0.25">
      <c r="A17" s="30"/>
      <c r="B17" s="28"/>
      <c r="C17" s="28"/>
      <c r="D17" s="28"/>
      <c r="E17" s="28"/>
      <c r="F17" s="28"/>
      <c r="G17" s="28"/>
      <c r="H17" s="28"/>
      <c r="I17" s="28"/>
      <c r="J17" s="29"/>
      <c r="K17" s="29"/>
      <c r="L17" s="29"/>
    </row>
    <row r="18" spans="1:12" ht="25.5" x14ac:dyDescent="0.25">
      <c r="A18" s="36"/>
      <c r="B18" s="37"/>
      <c r="C18" s="37"/>
      <c r="D18" s="38"/>
      <c r="E18" s="39"/>
      <c r="F18" s="4"/>
      <c r="G18" s="4"/>
      <c r="H18" s="4" t="s">
        <v>150</v>
      </c>
      <c r="I18" s="4" t="s">
        <v>151</v>
      </c>
      <c r="J18" s="4" t="s">
        <v>147</v>
      </c>
      <c r="K18" s="4" t="s">
        <v>52</v>
      </c>
      <c r="L18" s="4" t="s">
        <v>148</v>
      </c>
    </row>
    <row r="19" spans="1:12" ht="15.75" customHeight="1" x14ac:dyDescent="0.25">
      <c r="A19" s="346" t="s">
        <v>8</v>
      </c>
      <c r="B19" s="349"/>
      <c r="C19" s="349"/>
      <c r="D19" s="349"/>
      <c r="E19" s="350"/>
      <c r="F19" s="42"/>
      <c r="G19" s="42"/>
      <c r="H19" s="42"/>
      <c r="I19" s="42"/>
      <c r="J19" s="42"/>
      <c r="K19" s="42"/>
      <c r="L19" s="42"/>
    </row>
    <row r="20" spans="1:12" x14ac:dyDescent="0.25">
      <c r="A20" s="346" t="s">
        <v>9</v>
      </c>
      <c r="B20" s="339"/>
      <c r="C20" s="339"/>
      <c r="D20" s="339"/>
      <c r="E20" s="339"/>
      <c r="F20" s="42"/>
      <c r="G20" s="42"/>
      <c r="H20" s="42"/>
      <c r="I20" s="42"/>
      <c r="J20" s="42"/>
      <c r="K20" s="42"/>
      <c r="L20" s="42"/>
    </row>
    <row r="21" spans="1:12" x14ac:dyDescent="0.25">
      <c r="A21" s="351" t="s">
        <v>10</v>
      </c>
      <c r="B21" s="344"/>
      <c r="C21" s="344"/>
      <c r="D21" s="344"/>
      <c r="E21" s="344"/>
      <c r="F21" s="40"/>
      <c r="G21" s="40"/>
      <c r="H21" s="40"/>
      <c r="I21" s="40"/>
      <c r="J21" s="40">
        <v>0</v>
      </c>
      <c r="K21" s="40">
        <v>0</v>
      </c>
      <c r="L21" s="40">
        <v>0</v>
      </c>
    </row>
    <row r="22" spans="1:12" ht="18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9"/>
      <c r="K22" s="29"/>
      <c r="L22" s="29"/>
    </row>
    <row r="23" spans="1:12" ht="18" customHeight="1" x14ac:dyDescent="0.25">
      <c r="A23" s="340" t="s">
        <v>61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spans="1:12" ht="18" x14ac:dyDescent="0.25">
      <c r="A24" s="27"/>
      <c r="B24" s="28"/>
      <c r="C24" s="28"/>
      <c r="D24" s="28"/>
      <c r="E24" s="28"/>
      <c r="F24" s="28"/>
      <c r="G24" s="28"/>
      <c r="H24" s="28"/>
      <c r="I24" s="28"/>
      <c r="J24" s="29"/>
      <c r="K24" s="29"/>
      <c r="L24" s="29"/>
    </row>
    <row r="25" spans="1:12" ht="25.5" x14ac:dyDescent="0.25">
      <c r="A25" s="36"/>
      <c r="B25" s="37"/>
      <c r="C25" s="37"/>
      <c r="D25" s="38"/>
      <c r="E25" s="39"/>
      <c r="F25" s="4" t="s">
        <v>12</v>
      </c>
      <c r="G25" s="4"/>
      <c r="H25" s="4" t="s">
        <v>150</v>
      </c>
      <c r="I25" s="4" t="s">
        <v>151</v>
      </c>
      <c r="J25" s="4" t="s">
        <v>50</v>
      </c>
      <c r="K25" s="4" t="s">
        <v>52</v>
      </c>
      <c r="L25" s="4" t="s">
        <v>148</v>
      </c>
    </row>
    <row r="26" spans="1:12" x14ac:dyDescent="0.25">
      <c r="A26" s="353" t="s">
        <v>48</v>
      </c>
      <c r="B26" s="354"/>
      <c r="C26" s="354"/>
      <c r="D26" s="354"/>
      <c r="E26" s="355"/>
      <c r="F26" s="44"/>
      <c r="G26" s="44"/>
      <c r="H26" s="44"/>
      <c r="I26" s="44"/>
      <c r="J26" s="44"/>
      <c r="K26" s="44"/>
      <c r="L26" s="44"/>
    </row>
    <row r="27" spans="1:12" ht="30" customHeight="1" x14ac:dyDescent="0.25">
      <c r="A27" s="356" t="s">
        <v>7</v>
      </c>
      <c r="B27" s="357"/>
      <c r="C27" s="357"/>
      <c r="D27" s="357"/>
      <c r="E27" s="358"/>
      <c r="F27" s="45"/>
      <c r="G27" s="45"/>
      <c r="H27" s="45">
        <v>31571</v>
      </c>
      <c r="I27" s="45"/>
      <c r="J27" s="45"/>
      <c r="K27" s="45"/>
      <c r="L27" s="45">
        <v>0</v>
      </c>
    </row>
    <row r="30" spans="1:12" x14ac:dyDescent="0.25">
      <c r="A30" s="338" t="s">
        <v>11</v>
      </c>
      <c r="B30" s="339"/>
      <c r="C30" s="339"/>
      <c r="D30" s="339"/>
      <c r="E30" s="339"/>
      <c r="F30" s="42"/>
      <c r="G30" s="42"/>
      <c r="H30" s="42">
        <v>0</v>
      </c>
      <c r="I30" s="42"/>
      <c r="J30" s="42">
        <v>0</v>
      </c>
      <c r="K30" s="42">
        <v>0</v>
      </c>
      <c r="L30" s="42">
        <v>0</v>
      </c>
    </row>
    <row r="31" spans="1:12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  <c r="K31" s="24"/>
      <c r="L31" s="24"/>
    </row>
    <row r="32" spans="1:12" ht="15.75" x14ac:dyDescent="0.25">
      <c r="A32" s="359" t="s">
        <v>152</v>
      </c>
      <c r="B32" s="359"/>
      <c r="C32" s="359"/>
      <c r="D32" s="359"/>
      <c r="E32" s="359"/>
      <c r="F32" s="359"/>
      <c r="G32" s="359"/>
      <c r="H32" s="359"/>
      <c r="I32" s="359"/>
      <c r="J32" s="359"/>
    </row>
    <row r="33" spans="1:12" ht="48" hidden="1" customHeight="1" x14ac:dyDescent="0.25">
      <c r="A33" s="275"/>
      <c r="B33" s="276"/>
      <c r="C33" s="276"/>
      <c r="D33" s="276"/>
      <c r="E33" s="276"/>
      <c r="F33" s="276"/>
      <c r="G33" s="276"/>
      <c r="H33" s="277"/>
      <c r="I33" s="277"/>
      <c r="J33" s="277"/>
    </row>
    <row r="34" spans="1:12" ht="15.75" hidden="1" x14ac:dyDescent="0.25">
      <c r="A34" s="359"/>
      <c r="B34" s="359"/>
      <c r="C34" s="359"/>
      <c r="D34" s="359"/>
      <c r="E34" s="359"/>
      <c r="F34" s="359"/>
      <c r="G34" s="359"/>
      <c r="H34" s="359"/>
      <c r="I34" s="359"/>
      <c r="J34" s="359"/>
    </row>
    <row r="35" spans="1:12" ht="15" hidden="1" customHeight="1" x14ac:dyDescent="0.25">
      <c r="A35" s="359"/>
      <c r="B35" s="359"/>
      <c r="C35" s="359"/>
      <c r="D35" s="359"/>
      <c r="E35" s="359"/>
      <c r="F35" s="359"/>
      <c r="G35" s="359"/>
      <c r="H35" s="359"/>
      <c r="I35" s="359"/>
      <c r="J35" s="359"/>
    </row>
    <row r="36" spans="1:12" s="284" customFormat="1" ht="19.5" customHeight="1" x14ac:dyDescent="0.25">
      <c r="A36" s="275"/>
      <c r="B36" s="276"/>
      <c r="C36" s="276"/>
      <c r="D36" s="276"/>
      <c r="E36" s="276"/>
      <c r="F36" s="276"/>
      <c r="G36" s="276"/>
      <c r="H36" s="277"/>
      <c r="I36" s="277"/>
      <c r="J36" s="277"/>
    </row>
    <row r="37" spans="1:12" s="284" customFormat="1" ht="22.5" customHeight="1" x14ac:dyDescent="0.25">
      <c r="A37" s="278"/>
      <c r="B37" s="279"/>
      <c r="C37" s="279"/>
      <c r="D37" s="280"/>
      <c r="E37" s="281"/>
      <c r="F37" s="282" t="s">
        <v>153</v>
      </c>
      <c r="G37" s="282" t="s">
        <v>154</v>
      </c>
      <c r="H37" s="4" t="s">
        <v>150</v>
      </c>
      <c r="I37" s="4" t="s">
        <v>151</v>
      </c>
      <c r="J37" s="282" t="s">
        <v>155</v>
      </c>
      <c r="K37" s="282" t="s">
        <v>156</v>
      </c>
      <c r="L37" s="285" t="s">
        <v>157</v>
      </c>
    </row>
    <row r="38" spans="1:12" s="284" customFormat="1" ht="19.5" customHeight="1" x14ac:dyDescent="0.25">
      <c r="A38" s="362" t="s">
        <v>158</v>
      </c>
      <c r="B38" s="363"/>
      <c r="C38" s="363"/>
      <c r="D38" s="363"/>
      <c r="E38" s="364"/>
      <c r="F38" s="283">
        <v>0</v>
      </c>
      <c r="G38" s="283">
        <f>F41</f>
        <v>0</v>
      </c>
      <c r="H38" s="283">
        <f>G41</f>
        <v>0</v>
      </c>
      <c r="I38" s="283"/>
      <c r="J38" s="286">
        <f>I41</f>
        <v>0</v>
      </c>
      <c r="K38" s="286">
        <f t="shared" ref="K38:L38" si="2">J41</f>
        <v>0</v>
      </c>
      <c r="L38" s="286">
        <f t="shared" si="2"/>
        <v>0</v>
      </c>
    </row>
    <row r="39" spans="1:12" s="284" customFormat="1" ht="23.25" customHeight="1" x14ac:dyDescent="0.25">
      <c r="A39" s="362" t="s">
        <v>7</v>
      </c>
      <c r="B39" s="363"/>
      <c r="C39" s="363"/>
      <c r="D39" s="363"/>
      <c r="E39" s="364"/>
      <c r="F39" s="283">
        <v>0</v>
      </c>
      <c r="G39" s="283">
        <v>0</v>
      </c>
      <c r="H39" s="283">
        <v>0</v>
      </c>
      <c r="I39" s="283">
        <v>0</v>
      </c>
      <c r="J39" s="286">
        <v>0</v>
      </c>
      <c r="K39" s="286">
        <f t="shared" ref="K39:L39" si="3">J42</f>
        <v>0</v>
      </c>
      <c r="L39" s="286">
        <f t="shared" si="3"/>
        <v>0</v>
      </c>
    </row>
    <row r="40" spans="1:12" s="284" customFormat="1" ht="19.5" customHeight="1" x14ac:dyDescent="0.25">
      <c r="A40" s="362" t="s">
        <v>159</v>
      </c>
      <c r="B40" s="365"/>
      <c r="C40" s="365"/>
      <c r="D40" s="365"/>
      <c r="E40" s="366"/>
      <c r="F40" s="283">
        <v>0</v>
      </c>
      <c r="G40" s="283">
        <v>0</v>
      </c>
      <c r="H40" s="283">
        <v>0</v>
      </c>
      <c r="I40" s="283">
        <v>0</v>
      </c>
      <c r="J40" s="286">
        <v>0</v>
      </c>
      <c r="K40" s="286">
        <f t="shared" ref="K40:L40" si="4">J43</f>
        <v>0</v>
      </c>
      <c r="L40" s="286">
        <f t="shared" si="4"/>
        <v>0</v>
      </c>
    </row>
    <row r="41" spans="1:12" s="284" customFormat="1" ht="18.75" customHeight="1" x14ac:dyDescent="0.25">
      <c r="A41" s="351" t="s">
        <v>160</v>
      </c>
      <c r="B41" s="344"/>
      <c r="C41" s="344"/>
      <c r="D41" s="344"/>
      <c r="E41" s="344"/>
      <c r="F41" s="45">
        <f>F38-F39+F40</f>
        <v>0</v>
      </c>
      <c r="G41" s="45">
        <f t="shared" ref="G41:L41" si="5">G38-G39+G40</f>
        <v>0</v>
      </c>
      <c r="H41" s="45"/>
      <c r="I41" s="45"/>
      <c r="J41" s="45">
        <f t="shared" si="5"/>
        <v>0</v>
      </c>
      <c r="K41" s="45">
        <f t="shared" si="5"/>
        <v>0</v>
      </c>
      <c r="L41" s="45">
        <f t="shared" si="5"/>
        <v>0</v>
      </c>
    </row>
    <row r="42" spans="1:12" s="284" customFormat="1" ht="11.25" customHeight="1" x14ac:dyDescent="0.25">
      <c r="A42"/>
      <c r="B42"/>
      <c r="C42"/>
      <c r="D42"/>
      <c r="E42"/>
      <c r="F42"/>
      <c r="G42"/>
      <c r="H42"/>
      <c r="I42"/>
      <c r="J42"/>
      <c r="K42" s="287"/>
      <c r="L42" s="287"/>
    </row>
    <row r="43" spans="1:12" ht="27" customHeight="1" x14ac:dyDescent="0.25">
      <c r="A43" s="360" t="s">
        <v>161</v>
      </c>
      <c r="B43" s="361"/>
      <c r="C43" s="361"/>
      <c r="D43" s="361"/>
      <c r="E43" s="361"/>
      <c r="F43" s="361"/>
      <c r="G43" s="361"/>
      <c r="H43" s="361"/>
      <c r="I43" s="361"/>
      <c r="J43" s="361"/>
    </row>
  </sheetData>
  <mergeCells count="25">
    <mergeCell ref="A35:J35"/>
    <mergeCell ref="A41:E41"/>
    <mergeCell ref="A43:J43"/>
    <mergeCell ref="A38:E38"/>
    <mergeCell ref="A34:J34"/>
    <mergeCell ref="A39:E39"/>
    <mergeCell ref="A40:E40"/>
    <mergeCell ref="A23:L23"/>
    <mergeCell ref="A30:E30"/>
    <mergeCell ref="A26:E26"/>
    <mergeCell ref="A27:E27"/>
    <mergeCell ref="A32:J32"/>
    <mergeCell ref="A19:E19"/>
    <mergeCell ref="A20:E20"/>
    <mergeCell ref="A21:E21"/>
    <mergeCell ref="A13:E13"/>
    <mergeCell ref="A14:E14"/>
    <mergeCell ref="A12:E12"/>
    <mergeCell ref="A5:L5"/>
    <mergeCell ref="A16:L16"/>
    <mergeCell ref="A1:L1"/>
    <mergeCell ref="A3:L3"/>
    <mergeCell ref="A8:E8"/>
    <mergeCell ref="A9:E9"/>
    <mergeCell ref="A10:E10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3"/>
  <sheetViews>
    <sheetView workbookViewId="0">
      <selection activeCell="O18" sqref="O1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140625" bestFit="1" customWidth="1"/>
    <col min="4" max="4" width="25.28515625" customWidth="1"/>
    <col min="5" max="5" width="25.28515625" hidden="1" customWidth="1"/>
    <col min="6" max="6" width="25.28515625" customWidth="1"/>
    <col min="7" max="7" width="25.28515625" hidden="1" customWidth="1"/>
    <col min="8" max="11" width="25.28515625" customWidth="1"/>
  </cols>
  <sheetData>
    <row r="1" spans="1:11" ht="42" customHeight="1" x14ac:dyDescent="0.25">
      <c r="A1" s="340" t="s">
        <v>149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1" ht="18" customHeight="1" x14ac:dyDescent="0.25">
      <c r="A2" s="5"/>
      <c r="B2" s="5"/>
      <c r="C2" s="5"/>
      <c r="D2" s="5"/>
      <c r="E2" s="5"/>
      <c r="F2" s="30"/>
      <c r="G2" s="5"/>
      <c r="H2" s="30"/>
      <c r="I2" s="5"/>
      <c r="J2" s="5"/>
      <c r="K2" s="5"/>
    </row>
    <row r="3" spans="1:11" ht="15.75" x14ac:dyDescent="0.25">
      <c r="A3" s="340" t="s">
        <v>38</v>
      </c>
      <c r="B3" s="340"/>
      <c r="C3" s="340"/>
      <c r="D3" s="340"/>
      <c r="E3" s="340"/>
      <c r="F3" s="340"/>
      <c r="G3" s="340"/>
      <c r="H3" s="340"/>
      <c r="I3" s="340"/>
      <c r="J3" s="342"/>
      <c r="K3" s="342"/>
    </row>
    <row r="4" spans="1:11" ht="18" x14ac:dyDescent="0.25">
      <c r="A4" s="5"/>
      <c r="B4" s="5"/>
      <c r="C4" s="5"/>
      <c r="D4" s="5"/>
      <c r="E4" s="5"/>
      <c r="F4" s="30"/>
      <c r="G4" s="5"/>
      <c r="H4" s="30"/>
      <c r="I4" s="5"/>
      <c r="J4" s="6"/>
      <c r="K4" s="6"/>
    </row>
    <row r="5" spans="1:11" ht="18" customHeight="1" x14ac:dyDescent="0.25">
      <c r="A5" s="340" t="s">
        <v>15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</row>
    <row r="6" spans="1:11" ht="18" x14ac:dyDescent="0.25">
      <c r="A6" s="5"/>
      <c r="B6" s="5"/>
      <c r="C6" s="5"/>
      <c r="D6" s="5"/>
      <c r="E6" s="5"/>
      <c r="F6" s="30"/>
      <c r="G6" s="5"/>
      <c r="H6" s="30"/>
      <c r="I6" s="5"/>
      <c r="J6" s="6"/>
      <c r="K6" s="6"/>
    </row>
    <row r="7" spans="1:11" ht="15.75" x14ac:dyDescent="0.25">
      <c r="A7" s="340" t="s">
        <v>162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</row>
    <row r="8" spans="1:11" ht="18" x14ac:dyDescent="0.25">
      <c r="A8" s="5"/>
      <c r="B8" s="5"/>
      <c r="C8" s="5"/>
      <c r="D8" s="5"/>
      <c r="E8" s="5"/>
      <c r="F8" s="30"/>
      <c r="G8" s="5"/>
      <c r="H8" s="30"/>
      <c r="I8" s="5"/>
      <c r="J8" s="6"/>
      <c r="K8" s="6"/>
    </row>
    <row r="9" spans="1:11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/>
      <c r="F9" s="25" t="s">
        <v>145</v>
      </c>
      <c r="G9" s="26"/>
      <c r="H9" s="26" t="s">
        <v>146</v>
      </c>
      <c r="I9" s="26" t="s">
        <v>147</v>
      </c>
      <c r="J9" s="26" t="s">
        <v>52</v>
      </c>
      <c r="K9" s="26" t="s">
        <v>148</v>
      </c>
    </row>
    <row r="10" spans="1:11" ht="15.75" customHeight="1" x14ac:dyDescent="0.25">
      <c r="A10" s="13">
        <v>6</v>
      </c>
      <c r="B10" s="13"/>
      <c r="C10" s="13"/>
      <c r="D10" s="13" t="s">
        <v>19</v>
      </c>
      <c r="E10" s="273"/>
      <c r="F10" s="273">
        <f>F11+F12+F14+F15+F16+F17</f>
        <v>1339035</v>
      </c>
      <c r="G10" s="273"/>
      <c r="H10" s="273">
        <f t="shared" ref="H10" si="0">H11+H12+H14+H15+H16</f>
        <v>1338432</v>
      </c>
      <c r="I10" s="273">
        <f t="shared" ref="I10:K10" si="1">I11+I12+I14+I15+I16</f>
        <v>1666692</v>
      </c>
      <c r="J10" s="273">
        <f t="shared" si="1"/>
        <v>1666692</v>
      </c>
      <c r="K10" s="273">
        <f t="shared" si="1"/>
        <v>1666692</v>
      </c>
    </row>
    <row r="11" spans="1:11" ht="38.25" x14ac:dyDescent="0.25">
      <c r="A11" s="13"/>
      <c r="B11" s="18">
        <v>63</v>
      </c>
      <c r="C11" s="18" t="s">
        <v>141</v>
      </c>
      <c r="D11" s="18" t="s">
        <v>54</v>
      </c>
      <c r="E11" s="10"/>
      <c r="F11" s="10">
        <v>9190</v>
      </c>
      <c r="G11" s="11"/>
      <c r="H11" s="11">
        <v>0</v>
      </c>
      <c r="I11" s="11">
        <v>36000</v>
      </c>
      <c r="J11" s="11">
        <v>36000</v>
      </c>
      <c r="K11" s="11">
        <v>36000</v>
      </c>
    </row>
    <row r="12" spans="1:11" x14ac:dyDescent="0.25">
      <c r="A12" s="14"/>
      <c r="B12" s="14"/>
      <c r="C12" s="15" t="s">
        <v>142</v>
      </c>
      <c r="D12" s="15" t="s">
        <v>57</v>
      </c>
      <c r="E12" s="10"/>
      <c r="F12" s="10">
        <v>1173216</v>
      </c>
      <c r="G12" s="11"/>
      <c r="H12" s="11">
        <v>1212300</v>
      </c>
      <c r="I12" s="11">
        <v>1509230</v>
      </c>
      <c r="J12" s="11">
        <v>1509230</v>
      </c>
      <c r="K12" s="11">
        <v>1509230</v>
      </c>
    </row>
    <row r="13" spans="1:11" x14ac:dyDescent="0.25">
      <c r="A13" s="14"/>
      <c r="B13" s="33" t="s">
        <v>55</v>
      </c>
      <c r="C13" s="15"/>
      <c r="D13" s="15"/>
      <c r="E13" s="10"/>
      <c r="F13" s="10"/>
      <c r="G13" s="11"/>
      <c r="H13" s="11"/>
      <c r="I13" s="11"/>
      <c r="J13" s="11"/>
      <c r="K13" s="11"/>
    </row>
    <row r="14" spans="1:11" ht="38.25" x14ac:dyDescent="0.25">
      <c r="A14" s="14"/>
      <c r="B14" s="14">
        <v>67</v>
      </c>
      <c r="C14" s="15">
        <v>11</v>
      </c>
      <c r="D14" s="18" t="s">
        <v>56</v>
      </c>
      <c r="E14" s="10"/>
      <c r="F14" s="10">
        <v>109875</v>
      </c>
      <c r="G14" s="11"/>
      <c r="H14" s="11">
        <v>72632</v>
      </c>
      <c r="I14" s="11">
        <v>77732</v>
      </c>
      <c r="J14" s="11">
        <v>77732</v>
      </c>
      <c r="K14" s="11">
        <v>77732</v>
      </c>
    </row>
    <row r="15" spans="1:11" ht="25.5" x14ac:dyDescent="0.25">
      <c r="A15" s="14"/>
      <c r="B15" s="14">
        <v>65</v>
      </c>
      <c r="C15" s="15" t="s">
        <v>143</v>
      </c>
      <c r="D15" s="20" t="s">
        <v>58</v>
      </c>
      <c r="E15" s="10"/>
      <c r="F15" s="10">
        <v>43904</v>
      </c>
      <c r="G15" s="11"/>
      <c r="H15" s="11">
        <v>46000</v>
      </c>
      <c r="I15" s="11">
        <v>38730</v>
      </c>
      <c r="J15" s="11">
        <v>38730</v>
      </c>
      <c r="K15" s="11">
        <v>38730</v>
      </c>
    </row>
    <row r="16" spans="1:11" x14ac:dyDescent="0.25">
      <c r="A16" s="14"/>
      <c r="B16" s="14">
        <v>66</v>
      </c>
      <c r="C16" s="15" t="s">
        <v>144</v>
      </c>
      <c r="D16" s="20" t="s">
        <v>136</v>
      </c>
      <c r="E16" s="10"/>
      <c r="F16" s="10">
        <v>2850</v>
      </c>
      <c r="G16" s="11"/>
      <c r="H16" s="11">
        <v>7500</v>
      </c>
      <c r="I16" s="11">
        <v>5000</v>
      </c>
      <c r="J16" s="11">
        <v>5000</v>
      </c>
      <c r="K16" s="11">
        <v>5000</v>
      </c>
    </row>
    <row r="17" spans="1:11" x14ac:dyDescent="0.25">
      <c r="A17" s="14"/>
      <c r="B17" s="14"/>
      <c r="C17" s="15">
        <v>61</v>
      </c>
      <c r="D17" s="20" t="s">
        <v>137</v>
      </c>
      <c r="E17" s="10"/>
      <c r="F17" s="10"/>
      <c r="G17" s="11"/>
      <c r="H17" s="11"/>
      <c r="I17" s="11"/>
      <c r="J17" s="11"/>
      <c r="K17" s="11"/>
    </row>
    <row r="18" spans="1:11" ht="25.5" x14ac:dyDescent="0.25">
      <c r="A18" s="16">
        <v>7</v>
      </c>
      <c r="B18" s="17"/>
      <c r="C18" s="17"/>
      <c r="D18" s="31" t="s">
        <v>21</v>
      </c>
      <c r="E18" s="10"/>
      <c r="F18" s="10">
        <f>F20</f>
        <v>0</v>
      </c>
      <c r="G18" s="11"/>
      <c r="H18" s="11"/>
      <c r="I18" s="11"/>
      <c r="J18" s="11"/>
      <c r="K18" s="11"/>
    </row>
    <row r="19" spans="1:11" ht="38.25" x14ac:dyDescent="0.25">
      <c r="A19" s="18"/>
      <c r="B19" s="18">
        <v>72</v>
      </c>
      <c r="C19" s="18"/>
      <c r="D19" s="32" t="s">
        <v>53</v>
      </c>
      <c r="E19" s="10"/>
      <c r="F19" s="10">
        <v>0</v>
      </c>
      <c r="G19" s="11"/>
      <c r="H19" s="11"/>
      <c r="I19" s="11"/>
      <c r="J19" s="11"/>
      <c r="K19" s="12"/>
    </row>
    <row r="20" spans="1:11" x14ac:dyDescent="0.25">
      <c r="A20" s="18"/>
      <c r="B20" s="18"/>
      <c r="C20" s="15">
        <v>11</v>
      </c>
      <c r="D20" s="15" t="s">
        <v>20</v>
      </c>
      <c r="E20" s="10"/>
      <c r="F20" s="10">
        <v>0</v>
      </c>
      <c r="G20" s="11"/>
      <c r="H20" s="11"/>
      <c r="I20" s="11"/>
      <c r="J20" s="11"/>
      <c r="K20" s="12"/>
    </row>
    <row r="22" spans="1:11" ht="15.75" x14ac:dyDescent="0.25">
      <c r="A22" s="340" t="s">
        <v>163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</row>
    <row r="23" spans="1:11" ht="18" x14ac:dyDescent="0.25">
      <c r="A23" s="5"/>
      <c r="B23" s="5"/>
      <c r="C23" s="5"/>
      <c r="D23" s="5"/>
      <c r="E23" s="5"/>
      <c r="F23" s="30"/>
      <c r="G23" s="5"/>
      <c r="H23" s="30"/>
      <c r="I23" s="5"/>
      <c r="J23" s="6"/>
      <c r="K23" s="6"/>
    </row>
    <row r="24" spans="1:11" ht="25.5" x14ac:dyDescent="0.25">
      <c r="A24" s="26" t="s">
        <v>16</v>
      </c>
      <c r="B24" s="25" t="s">
        <v>17</v>
      </c>
      <c r="C24" s="25" t="s">
        <v>18</v>
      </c>
      <c r="D24" s="25" t="s">
        <v>23</v>
      </c>
      <c r="E24" s="25" t="s">
        <v>119</v>
      </c>
      <c r="F24" s="25" t="s">
        <v>145</v>
      </c>
      <c r="G24" s="26" t="s">
        <v>135</v>
      </c>
      <c r="H24" s="26" t="s">
        <v>146</v>
      </c>
      <c r="I24" s="26" t="s">
        <v>147</v>
      </c>
      <c r="J24" s="26" t="s">
        <v>52</v>
      </c>
      <c r="K24" s="26" t="s">
        <v>148</v>
      </c>
    </row>
    <row r="25" spans="1:11" ht="15.75" customHeight="1" x14ac:dyDescent="0.25">
      <c r="A25" s="13">
        <v>3</v>
      </c>
      <c r="B25" s="13"/>
      <c r="C25" s="13"/>
      <c r="D25" s="13" t="s">
        <v>24</v>
      </c>
      <c r="E25" s="273">
        <f t="shared" ref="E25:G25" si="2">E26+E29</f>
        <v>8860265</v>
      </c>
      <c r="F25" s="273">
        <f>F26+F29</f>
        <v>1350503</v>
      </c>
      <c r="G25" s="273">
        <f t="shared" si="2"/>
        <v>9550364</v>
      </c>
      <c r="H25" s="273">
        <f t="shared" ref="H25" si="3">H26+H29</f>
        <v>1330962</v>
      </c>
      <c r="I25" s="273">
        <f>I26+I29</f>
        <v>1662622</v>
      </c>
      <c r="J25" s="273">
        <f>J26+J29</f>
        <v>1662622</v>
      </c>
      <c r="K25" s="273">
        <f>K26+K29</f>
        <v>1662622</v>
      </c>
    </row>
    <row r="26" spans="1:11" ht="15.75" customHeight="1" x14ac:dyDescent="0.25">
      <c r="A26" s="13"/>
      <c r="B26" s="18">
        <v>31</v>
      </c>
      <c r="C26" s="18"/>
      <c r="D26" s="18" t="s">
        <v>25</v>
      </c>
      <c r="E26" s="273">
        <f t="shared" ref="E26:G26" si="4">E27+E28</f>
        <v>7146990</v>
      </c>
      <c r="F26" s="306">
        <v>1112306</v>
      </c>
      <c r="G26" s="273">
        <f t="shared" si="4"/>
        <v>7671200</v>
      </c>
      <c r="H26" s="273">
        <f t="shared" ref="H26:K26" si="5">H27+H28</f>
        <v>1077538</v>
      </c>
      <c r="I26" s="273">
        <f t="shared" si="5"/>
        <v>1413714</v>
      </c>
      <c r="J26" s="273">
        <f t="shared" si="5"/>
        <v>1413714</v>
      </c>
      <c r="K26" s="273">
        <f t="shared" si="5"/>
        <v>1413714</v>
      </c>
    </row>
    <row r="27" spans="1:11" x14ac:dyDescent="0.25">
      <c r="A27" s="14"/>
      <c r="B27" s="14"/>
      <c r="C27" s="15">
        <v>11</v>
      </c>
      <c r="D27" s="15" t="s">
        <v>20</v>
      </c>
      <c r="E27" s="10">
        <v>55795</v>
      </c>
      <c r="F27" s="10">
        <v>12404</v>
      </c>
      <c r="G27" s="11">
        <v>75950</v>
      </c>
      <c r="H27" s="11">
        <v>15688</v>
      </c>
      <c r="I27" s="11">
        <v>7514</v>
      </c>
      <c r="J27" s="11">
        <v>7514</v>
      </c>
      <c r="K27" s="11">
        <v>7514</v>
      </c>
    </row>
    <row r="28" spans="1:11" x14ac:dyDescent="0.25">
      <c r="A28" s="14"/>
      <c r="B28" s="14"/>
      <c r="C28" s="15" t="s">
        <v>142</v>
      </c>
      <c r="D28" s="15" t="s">
        <v>138</v>
      </c>
      <c r="E28" s="10">
        <v>7091195</v>
      </c>
      <c r="F28" s="305">
        <v>1055063</v>
      </c>
      <c r="G28" s="11">
        <v>7595250</v>
      </c>
      <c r="H28" s="11">
        <v>1061850</v>
      </c>
      <c r="I28" s="11">
        <v>1406200</v>
      </c>
      <c r="J28" s="11">
        <v>1406200</v>
      </c>
      <c r="K28" s="11">
        <v>1406200</v>
      </c>
    </row>
    <row r="29" spans="1:11" x14ac:dyDescent="0.25">
      <c r="A29" s="14"/>
      <c r="B29" s="14">
        <v>32</v>
      </c>
      <c r="C29" s="15"/>
      <c r="D29" s="33" t="s">
        <v>41</v>
      </c>
      <c r="E29" s="273">
        <f t="shared" ref="E29:G29" si="6">E30+E31+E32+E33+E35+E36</f>
        <v>1713275</v>
      </c>
      <c r="F29" s="273">
        <f>F30+F31+F32+F33+F35+F36</f>
        <v>238197</v>
      </c>
      <c r="G29" s="273">
        <f t="shared" si="6"/>
        <v>1879164</v>
      </c>
      <c r="H29" s="273">
        <f t="shared" ref="H29:K29" si="7">H30+H31+H32+H33+H35+H36</f>
        <v>253424</v>
      </c>
      <c r="I29" s="273">
        <f>I30+I31+I32+I33+I36</f>
        <v>248908</v>
      </c>
      <c r="J29" s="273">
        <f t="shared" si="7"/>
        <v>248908</v>
      </c>
      <c r="K29" s="273">
        <f t="shared" si="7"/>
        <v>248908</v>
      </c>
    </row>
    <row r="30" spans="1:11" x14ac:dyDescent="0.25">
      <c r="A30" s="14"/>
      <c r="B30" s="14"/>
      <c r="C30" s="15">
        <v>11</v>
      </c>
      <c r="D30" s="15" t="s">
        <v>20</v>
      </c>
      <c r="E30" s="10">
        <v>458151</v>
      </c>
      <c r="F30" s="10">
        <v>82054</v>
      </c>
      <c r="G30" s="11">
        <v>456614</v>
      </c>
      <c r="H30" s="11">
        <v>56944</v>
      </c>
      <c r="I30" s="11">
        <v>70218</v>
      </c>
      <c r="J30" s="11">
        <v>70218</v>
      </c>
      <c r="K30" s="11">
        <v>70218</v>
      </c>
    </row>
    <row r="31" spans="1:11" x14ac:dyDescent="0.25">
      <c r="A31" s="14"/>
      <c r="B31" s="14"/>
      <c r="C31" s="15" t="s">
        <v>144</v>
      </c>
      <c r="D31" s="15" t="s">
        <v>136</v>
      </c>
      <c r="E31" s="10">
        <v>27041</v>
      </c>
      <c r="F31" s="10">
        <v>4072</v>
      </c>
      <c r="G31" s="11">
        <v>27050</v>
      </c>
      <c r="H31" s="11">
        <v>7500</v>
      </c>
      <c r="I31" s="11">
        <v>4430</v>
      </c>
      <c r="J31" s="11">
        <v>4430</v>
      </c>
      <c r="K31" s="11">
        <v>4430</v>
      </c>
    </row>
    <row r="32" spans="1:11" ht="25.5" x14ac:dyDescent="0.25">
      <c r="A32" s="14"/>
      <c r="B32" s="14"/>
      <c r="C32" s="15" t="s">
        <v>143</v>
      </c>
      <c r="D32" s="20" t="s">
        <v>58</v>
      </c>
      <c r="E32" s="10">
        <v>392950</v>
      </c>
      <c r="F32" s="10">
        <v>30715</v>
      </c>
      <c r="G32" s="11">
        <v>445500</v>
      </c>
      <c r="H32" s="11">
        <v>46000</v>
      </c>
      <c r="I32" s="11">
        <v>38230</v>
      </c>
      <c r="J32" s="11">
        <v>38230</v>
      </c>
      <c r="K32" s="11">
        <v>38230</v>
      </c>
    </row>
    <row r="33" spans="1:11" x14ac:dyDescent="0.25">
      <c r="A33" s="14"/>
      <c r="B33" s="14"/>
      <c r="C33" s="15" t="s">
        <v>142</v>
      </c>
      <c r="D33" s="15" t="s">
        <v>57</v>
      </c>
      <c r="E33" s="10">
        <v>792626</v>
      </c>
      <c r="F33" s="10">
        <v>79766</v>
      </c>
      <c r="G33" s="11">
        <v>950000</v>
      </c>
      <c r="H33" s="11">
        <v>142980</v>
      </c>
      <c r="I33" s="11">
        <v>100030</v>
      </c>
      <c r="J33" s="11">
        <v>100030</v>
      </c>
      <c r="K33" s="11">
        <v>100030</v>
      </c>
    </row>
    <row r="34" spans="1:11" hidden="1" x14ac:dyDescent="0.25">
      <c r="A34" s="14"/>
      <c r="B34" s="14"/>
      <c r="C34" s="15"/>
      <c r="D34" s="15"/>
      <c r="E34" s="10"/>
      <c r="F34" s="10"/>
      <c r="G34" s="11"/>
      <c r="H34" s="11"/>
      <c r="I34" s="11"/>
      <c r="J34" s="11"/>
      <c r="K34" s="11"/>
    </row>
    <row r="35" spans="1:11" x14ac:dyDescent="0.25">
      <c r="A35" s="14"/>
      <c r="B35" s="14"/>
      <c r="C35" s="15">
        <v>61</v>
      </c>
      <c r="D35" s="20" t="s">
        <v>137</v>
      </c>
      <c r="E35" s="10"/>
      <c r="F35" s="10">
        <v>0</v>
      </c>
      <c r="G35" s="11"/>
      <c r="H35" s="11"/>
      <c r="I35" s="11"/>
      <c r="J35" s="11"/>
      <c r="K35" s="11"/>
    </row>
    <row r="36" spans="1:11" ht="38.25" x14ac:dyDescent="0.25">
      <c r="A36" s="14"/>
      <c r="B36" s="33" t="s">
        <v>55</v>
      </c>
      <c r="C36" s="15">
        <v>63</v>
      </c>
      <c r="D36" s="18" t="s">
        <v>54</v>
      </c>
      <c r="E36" s="10">
        <v>42507</v>
      </c>
      <c r="F36" s="10">
        <v>41590</v>
      </c>
      <c r="G36" s="11"/>
      <c r="H36" s="11"/>
      <c r="I36" s="11">
        <v>36000</v>
      </c>
      <c r="J36" s="11">
        <v>36000</v>
      </c>
      <c r="K36" s="11">
        <v>36000</v>
      </c>
    </row>
    <row r="37" spans="1:11" ht="25.5" x14ac:dyDescent="0.25">
      <c r="A37" s="16">
        <v>4</v>
      </c>
      <c r="B37" s="17"/>
      <c r="C37" s="17"/>
      <c r="D37" s="31" t="s">
        <v>26</v>
      </c>
      <c r="E37" s="273">
        <f t="shared" ref="E37:G37" si="8">E39+E40+E41+E42+E43</f>
        <v>259841</v>
      </c>
      <c r="F37" s="273">
        <f>F38</f>
        <v>20103</v>
      </c>
      <c r="G37" s="273">
        <f t="shared" si="8"/>
        <v>146125</v>
      </c>
      <c r="H37" s="273">
        <f t="shared" ref="H37" si="9">H39+H40+H41+H42+H43</f>
        <v>7470</v>
      </c>
      <c r="I37" s="273">
        <f>I38</f>
        <v>4070</v>
      </c>
      <c r="J37" s="273">
        <f>J38</f>
        <v>4070</v>
      </c>
      <c r="K37" s="273">
        <f>K38</f>
        <v>4070</v>
      </c>
    </row>
    <row r="38" spans="1:11" ht="38.25" x14ac:dyDescent="0.25">
      <c r="A38" s="18"/>
      <c r="B38" s="18">
        <v>42</v>
      </c>
      <c r="C38" s="18"/>
      <c r="D38" s="32" t="s">
        <v>27</v>
      </c>
      <c r="E38" s="10"/>
      <c r="F38" s="10">
        <f>F39+F40+F41+F42+F43</f>
        <v>20103</v>
      </c>
      <c r="G38" s="11"/>
      <c r="H38" s="11">
        <f>H39+H40+H41+H42</f>
        <v>7470</v>
      </c>
      <c r="I38" s="11">
        <f>I39+I40+I41+I42</f>
        <v>4070</v>
      </c>
      <c r="J38" s="11">
        <f>J39+J40+J41+J42</f>
        <v>4070</v>
      </c>
      <c r="K38" s="11">
        <f>K39+K40+K41+K42</f>
        <v>4070</v>
      </c>
    </row>
    <row r="39" spans="1:11" x14ac:dyDescent="0.25">
      <c r="A39" s="18"/>
      <c r="B39" s="18"/>
      <c r="C39" s="15">
        <v>11</v>
      </c>
      <c r="D39" s="15" t="s">
        <v>20</v>
      </c>
      <c r="E39" s="10">
        <v>150380</v>
      </c>
      <c r="F39" s="10">
        <v>15417</v>
      </c>
      <c r="G39" s="11">
        <v>35125</v>
      </c>
      <c r="H39" s="11">
        <v>0</v>
      </c>
      <c r="I39" s="11">
        <v>0</v>
      </c>
      <c r="J39" s="11">
        <v>0</v>
      </c>
      <c r="K39" s="12">
        <v>0</v>
      </c>
    </row>
    <row r="40" spans="1:11" x14ac:dyDescent="0.25">
      <c r="A40" s="50"/>
      <c r="B40" s="50"/>
      <c r="C40" s="15" t="s">
        <v>144</v>
      </c>
      <c r="D40" s="15" t="s">
        <v>136</v>
      </c>
      <c r="E40" s="272">
        <v>57254</v>
      </c>
      <c r="F40" s="272">
        <v>630</v>
      </c>
      <c r="G40" s="272">
        <v>23000</v>
      </c>
      <c r="H40" s="50">
        <v>2070</v>
      </c>
      <c r="I40" s="272">
        <v>570</v>
      </c>
      <c r="J40" s="272">
        <v>570</v>
      </c>
      <c r="K40" s="272">
        <v>570</v>
      </c>
    </row>
    <row r="41" spans="1:11" ht="25.5" x14ac:dyDescent="0.25">
      <c r="A41" s="50"/>
      <c r="B41" s="50"/>
      <c r="C41" s="15" t="s">
        <v>143</v>
      </c>
      <c r="D41" s="20" t="s">
        <v>58</v>
      </c>
      <c r="E41" s="272">
        <v>3211</v>
      </c>
      <c r="F41" s="272">
        <v>711</v>
      </c>
      <c r="G41" s="272">
        <v>3000</v>
      </c>
      <c r="H41" s="50">
        <v>400</v>
      </c>
      <c r="I41" s="272">
        <v>500</v>
      </c>
      <c r="J41" s="272">
        <v>500</v>
      </c>
      <c r="K41" s="272">
        <v>500</v>
      </c>
    </row>
    <row r="42" spans="1:11" x14ac:dyDescent="0.25">
      <c r="A42" s="50"/>
      <c r="B42" s="50"/>
      <c r="C42" s="50" t="s">
        <v>142</v>
      </c>
      <c r="D42" s="15" t="s">
        <v>57</v>
      </c>
      <c r="E42" s="272">
        <v>36993</v>
      </c>
      <c r="F42" s="272">
        <v>3345</v>
      </c>
      <c r="G42" s="272">
        <v>65000</v>
      </c>
      <c r="H42" s="50">
        <v>5000</v>
      </c>
      <c r="I42" s="272">
        <v>3000</v>
      </c>
      <c r="J42" s="272">
        <v>3000</v>
      </c>
      <c r="K42" s="272">
        <v>3000</v>
      </c>
    </row>
    <row r="43" spans="1:11" ht="38.25" x14ac:dyDescent="0.25">
      <c r="A43" s="50"/>
      <c r="B43" s="50"/>
      <c r="C43" s="15" t="s">
        <v>141</v>
      </c>
      <c r="D43" s="18" t="s">
        <v>54</v>
      </c>
      <c r="E43" s="272">
        <v>12003</v>
      </c>
      <c r="F43" s="272">
        <v>0</v>
      </c>
      <c r="G43" s="272">
        <v>20000</v>
      </c>
      <c r="H43" s="50"/>
      <c r="I43" s="272"/>
      <c r="J43" s="272"/>
      <c r="K43" s="272"/>
    </row>
  </sheetData>
  <mergeCells count="5">
    <mergeCell ref="A7:K7"/>
    <mergeCell ref="A22:K22"/>
    <mergeCell ref="A1:K1"/>
    <mergeCell ref="A3:K3"/>
    <mergeCell ref="A5:K5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8A1FE-1D01-4638-BAD8-3584FFF1A4B1}">
  <dimension ref="A1:F20"/>
  <sheetViews>
    <sheetView workbookViewId="0">
      <selection activeCell="K12" sqref="K12"/>
    </sheetView>
  </sheetViews>
  <sheetFormatPr defaultRowHeight="15" x14ac:dyDescent="0.25"/>
  <cols>
    <col min="1" max="1" width="35.28515625" customWidth="1"/>
    <col min="2" max="2" width="17.140625" customWidth="1"/>
    <col min="3" max="3" width="15.140625" customWidth="1"/>
    <col min="4" max="4" width="16" customWidth="1"/>
    <col min="5" max="5" width="17.7109375" customWidth="1"/>
    <col min="6" max="6" width="20.28515625" customWidth="1"/>
  </cols>
  <sheetData>
    <row r="1" spans="1:6" ht="42" customHeight="1" x14ac:dyDescent="0.25">
      <c r="A1" s="340" t="s">
        <v>149</v>
      </c>
      <c r="B1" s="340"/>
      <c r="C1" s="340"/>
      <c r="D1" s="340"/>
      <c r="E1" s="340"/>
      <c r="F1" s="340"/>
    </row>
    <row r="2" spans="1:6" ht="18" customHeight="1" x14ac:dyDescent="0.25">
      <c r="A2" s="30"/>
      <c r="B2" s="30"/>
      <c r="C2" s="30"/>
      <c r="D2" s="30"/>
      <c r="E2" s="30"/>
      <c r="F2" s="30"/>
    </row>
    <row r="3" spans="1:6" ht="15.75" x14ac:dyDescent="0.25">
      <c r="A3" s="340" t="s">
        <v>38</v>
      </c>
      <c r="B3" s="340"/>
      <c r="C3" s="340"/>
      <c r="D3" s="340"/>
      <c r="E3" s="342"/>
      <c r="F3" s="342"/>
    </row>
    <row r="4" spans="1:6" ht="18" x14ac:dyDescent="0.25">
      <c r="A4" s="30"/>
      <c r="B4" s="30"/>
      <c r="C4" s="30"/>
      <c r="D4" s="30"/>
      <c r="E4" s="6"/>
      <c r="F4" s="6"/>
    </row>
    <row r="5" spans="1:6" ht="18" customHeight="1" x14ac:dyDescent="0.25">
      <c r="A5" s="340" t="s">
        <v>15</v>
      </c>
      <c r="B5" s="341"/>
      <c r="C5" s="341"/>
      <c r="D5" s="341"/>
      <c r="E5" s="341"/>
      <c r="F5" s="341"/>
    </row>
    <row r="6" spans="1:6" ht="18" x14ac:dyDescent="0.25">
      <c r="A6" s="30"/>
      <c r="B6" s="30"/>
      <c r="C6" s="30"/>
      <c r="D6" s="30"/>
      <c r="E6" s="6"/>
      <c r="F6" s="6"/>
    </row>
    <row r="7" spans="1:6" ht="15.75" x14ac:dyDescent="0.25">
      <c r="A7" s="340" t="s">
        <v>28</v>
      </c>
      <c r="B7" s="367"/>
      <c r="C7" s="367"/>
      <c r="D7" s="367"/>
      <c r="E7" s="367"/>
      <c r="F7" s="367"/>
    </row>
    <row r="8" spans="1:6" ht="18" x14ac:dyDescent="0.25">
      <c r="A8" s="30"/>
      <c r="B8" s="30"/>
      <c r="C8" s="30"/>
      <c r="D8" s="30"/>
      <c r="E8" s="6"/>
      <c r="F8" s="6"/>
    </row>
    <row r="9" spans="1:6" ht="25.5" x14ac:dyDescent="0.25">
      <c r="A9" s="26" t="s">
        <v>165</v>
      </c>
      <c r="B9" s="25" t="s">
        <v>164</v>
      </c>
      <c r="C9" s="26" t="s">
        <v>154</v>
      </c>
      <c r="D9" s="26" t="s">
        <v>147</v>
      </c>
      <c r="E9" s="26" t="s">
        <v>52</v>
      </c>
      <c r="F9" s="26" t="s">
        <v>148</v>
      </c>
    </row>
    <row r="10" spans="1:6" ht="15.75" customHeight="1" x14ac:dyDescent="0.25">
      <c r="A10" s="13" t="s">
        <v>29</v>
      </c>
      <c r="B10" s="10"/>
      <c r="C10" s="11"/>
      <c r="D10" s="11"/>
      <c r="E10" s="11"/>
      <c r="F10" s="11"/>
    </row>
    <row r="11" spans="1:6" ht="15.75" customHeight="1" x14ac:dyDescent="0.25">
      <c r="A11" s="13" t="s">
        <v>30</v>
      </c>
      <c r="B11" s="10"/>
      <c r="C11" s="11"/>
      <c r="D11" s="11"/>
      <c r="E11" s="11"/>
      <c r="F11" s="11"/>
    </row>
    <row r="12" spans="1:6" ht="48" customHeight="1" x14ac:dyDescent="0.25">
      <c r="A12" s="20" t="s">
        <v>31</v>
      </c>
      <c r="B12" s="10"/>
      <c r="C12" s="11"/>
      <c r="D12" s="11"/>
      <c r="E12" s="11"/>
      <c r="F12" s="11"/>
    </row>
    <row r="13" spans="1:6" x14ac:dyDescent="0.25">
      <c r="A13" s="19" t="s">
        <v>32</v>
      </c>
      <c r="B13" s="10"/>
      <c r="C13" s="11"/>
      <c r="D13" s="11"/>
      <c r="E13" s="11"/>
      <c r="F13" s="11"/>
    </row>
    <row r="14" spans="1:6" ht="34.5" customHeight="1" x14ac:dyDescent="0.25">
      <c r="A14" s="13" t="s">
        <v>33</v>
      </c>
      <c r="B14" s="10"/>
      <c r="C14" s="11"/>
      <c r="D14" s="11"/>
      <c r="E14" s="11"/>
      <c r="F14" s="12"/>
    </row>
    <row r="15" spans="1:6" ht="57.75" customHeight="1" x14ac:dyDescent="0.25">
      <c r="A15" s="21" t="s">
        <v>34</v>
      </c>
      <c r="B15" s="10"/>
      <c r="C15" s="11"/>
      <c r="D15" s="11"/>
      <c r="E15" s="11"/>
      <c r="F15" s="12"/>
    </row>
    <row r="16" spans="1:6" x14ac:dyDescent="0.25">
      <c r="A16" s="307" t="s">
        <v>176</v>
      </c>
      <c r="B16" s="272">
        <f>B17</f>
        <v>1370606</v>
      </c>
      <c r="C16" s="272">
        <f>C17</f>
        <v>1338432</v>
      </c>
      <c r="D16" s="272">
        <f>D17</f>
        <v>1666692</v>
      </c>
      <c r="E16" s="272">
        <f>E17</f>
        <v>1666692</v>
      </c>
      <c r="F16" s="272">
        <f>F17</f>
        <v>1666692</v>
      </c>
    </row>
    <row r="17" spans="1:6" x14ac:dyDescent="0.25">
      <c r="A17" s="50" t="s">
        <v>177</v>
      </c>
      <c r="B17" s="272">
        <f>B18+B19</f>
        <v>1370606</v>
      </c>
      <c r="C17" s="272">
        <f>C18+C19</f>
        <v>1338432</v>
      </c>
      <c r="D17" s="272">
        <f>D18+D19</f>
        <v>1666692</v>
      </c>
      <c r="E17" s="272">
        <f>E18+E19</f>
        <v>1666692</v>
      </c>
      <c r="F17" s="272">
        <f>F18+F19</f>
        <v>1666692</v>
      </c>
    </row>
    <row r="18" spans="1:6" x14ac:dyDescent="0.25">
      <c r="A18" s="50" t="s">
        <v>178</v>
      </c>
      <c r="B18" s="272">
        <v>1321775</v>
      </c>
      <c r="C18" s="272">
        <v>1257932</v>
      </c>
      <c r="D18" s="272">
        <v>1564262</v>
      </c>
      <c r="E18" s="272">
        <v>1564262</v>
      </c>
      <c r="F18" s="272">
        <v>1564262</v>
      </c>
    </row>
    <row r="19" spans="1:6" x14ac:dyDescent="0.25">
      <c r="A19" s="50" t="s">
        <v>179</v>
      </c>
      <c r="B19" s="272">
        <v>48831</v>
      </c>
      <c r="C19" s="272">
        <v>80500</v>
      </c>
      <c r="D19" s="272">
        <v>102430</v>
      </c>
      <c r="E19" s="272">
        <v>102430</v>
      </c>
      <c r="F19" s="272">
        <v>102430</v>
      </c>
    </row>
    <row r="20" spans="1:6" x14ac:dyDescent="0.25">
      <c r="A20" s="50"/>
      <c r="B20" s="272"/>
      <c r="C20" s="272"/>
      <c r="D20" s="272"/>
      <c r="E20" s="272"/>
      <c r="F20" s="27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5"/>
  <sheetViews>
    <sheetView topLeftCell="A4" workbookViewId="0">
      <selection activeCell="I20" sqref="I20"/>
    </sheetView>
  </sheetViews>
  <sheetFormatPr defaultRowHeight="15" x14ac:dyDescent="0.25"/>
  <cols>
    <col min="1" max="1" width="5.28515625" customWidth="1"/>
    <col min="2" max="2" width="9" customWidth="1"/>
    <col min="3" max="3" width="25.140625" customWidth="1"/>
    <col min="4" max="4" width="25.28515625" hidden="1" customWidth="1"/>
    <col min="5" max="9" width="25.28515625" customWidth="1"/>
  </cols>
  <sheetData>
    <row r="1" spans="1:9" ht="42" customHeight="1" x14ac:dyDescent="0.25">
      <c r="A1" s="340" t="s">
        <v>149</v>
      </c>
      <c r="B1" s="340"/>
      <c r="C1" s="340"/>
      <c r="D1" s="340"/>
      <c r="E1" s="340"/>
      <c r="F1" s="340"/>
      <c r="G1" s="340"/>
      <c r="H1" s="340"/>
      <c r="I1" s="340"/>
    </row>
    <row r="2" spans="1:9" ht="18" customHeight="1" x14ac:dyDescent="0.25">
      <c r="A2" s="5"/>
      <c r="B2" s="5"/>
      <c r="C2" s="30"/>
      <c r="D2" s="5"/>
      <c r="E2" s="30"/>
      <c r="F2" s="30"/>
      <c r="G2" s="5"/>
      <c r="H2" s="5"/>
      <c r="I2" s="5"/>
    </row>
    <row r="3" spans="1:9" ht="15.75" x14ac:dyDescent="0.25">
      <c r="A3" s="340" t="s">
        <v>38</v>
      </c>
      <c r="B3" s="340"/>
      <c r="C3" s="340"/>
      <c r="D3" s="340"/>
      <c r="E3" s="340"/>
      <c r="F3" s="340"/>
      <c r="G3" s="340"/>
      <c r="H3" s="342"/>
      <c r="I3" s="342"/>
    </row>
    <row r="4" spans="1:9" ht="21" customHeight="1" x14ac:dyDescent="0.25">
      <c r="A4" s="5"/>
      <c r="B4" s="5"/>
      <c r="C4" s="30"/>
      <c r="D4" s="5"/>
      <c r="E4" s="30"/>
      <c r="F4" s="30"/>
      <c r="G4" s="5"/>
      <c r="H4" s="6"/>
      <c r="I4" s="6"/>
    </row>
    <row r="5" spans="1:9" ht="15.75" customHeight="1" x14ac:dyDescent="0.25">
      <c r="A5" s="340" t="s">
        <v>162</v>
      </c>
      <c r="B5" s="340"/>
      <c r="C5" s="340"/>
      <c r="D5" s="340"/>
      <c r="E5" s="340"/>
      <c r="F5" s="340"/>
      <c r="G5" s="340"/>
      <c r="H5" s="340"/>
      <c r="I5" s="340"/>
    </row>
    <row r="6" spans="1:9" ht="18" x14ac:dyDescent="0.25">
      <c r="A6" s="30"/>
      <c r="B6" s="30"/>
      <c r="C6" s="30"/>
      <c r="D6" s="30"/>
      <c r="E6" s="30"/>
      <c r="F6" s="30"/>
      <c r="G6" s="30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14</v>
      </c>
      <c r="D7" s="25" t="s">
        <v>164</v>
      </c>
      <c r="E7" s="25" t="s">
        <v>164</v>
      </c>
      <c r="F7" s="26" t="s">
        <v>154</v>
      </c>
      <c r="G7" s="26" t="s">
        <v>147</v>
      </c>
      <c r="H7" s="26" t="s">
        <v>52</v>
      </c>
      <c r="I7" s="26" t="s">
        <v>148</v>
      </c>
    </row>
    <row r="8" spans="1:9" x14ac:dyDescent="0.25">
      <c r="A8" s="288"/>
      <c r="B8" s="289"/>
      <c r="C8" s="290" t="s">
        <v>0</v>
      </c>
      <c r="D8" s="289"/>
      <c r="E8" s="289"/>
      <c r="F8" s="288"/>
      <c r="G8" s="288"/>
      <c r="H8" s="288"/>
      <c r="I8" s="288"/>
    </row>
    <row r="9" spans="1:9" ht="15.75" customHeight="1" x14ac:dyDescent="0.25">
      <c r="A9" s="13">
        <v>6</v>
      </c>
      <c r="B9" s="13"/>
      <c r="C9" s="13" t="s">
        <v>19</v>
      </c>
      <c r="D9" s="10"/>
      <c r="E9" s="10">
        <f>E10+E12</f>
        <v>1182406</v>
      </c>
      <c r="F9" s="10">
        <f>F10+F12</f>
        <v>1212300</v>
      </c>
      <c r="G9" s="10">
        <f>G10+G12</f>
        <v>1545230</v>
      </c>
      <c r="H9" s="10">
        <f>H10+H12</f>
        <v>1545230</v>
      </c>
      <c r="I9" s="10">
        <f>I10+I12</f>
        <v>1545230</v>
      </c>
    </row>
    <row r="10" spans="1:9" ht="38.25" x14ac:dyDescent="0.25">
      <c r="A10" s="13"/>
      <c r="B10" s="18">
        <v>63</v>
      </c>
      <c r="C10" s="18" t="s">
        <v>54</v>
      </c>
      <c r="D10" s="10"/>
      <c r="E10" s="10">
        <v>9190</v>
      </c>
      <c r="F10" s="11">
        <v>0</v>
      </c>
      <c r="G10" s="11">
        <v>36000</v>
      </c>
      <c r="H10" s="11">
        <v>36000</v>
      </c>
      <c r="I10" s="11">
        <v>36000</v>
      </c>
    </row>
    <row r="11" spans="1:9" x14ac:dyDescent="0.25">
      <c r="A11" s="14"/>
      <c r="B11" s="33" t="s">
        <v>55</v>
      </c>
      <c r="C11" s="15"/>
      <c r="D11" s="10"/>
      <c r="E11" s="10"/>
      <c r="F11" s="11"/>
      <c r="G11" s="11"/>
      <c r="H11" s="11"/>
      <c r="I11" s="11"/>
    </row>
    <row r="12" spans="1:9" ht="38.25" x14ac:dyDescent="0.25">
      <c r="A12" s="14"/>
      <c r="B12" s="14">
        <v>67</v>
      </c>
      <c r="C12" s="18" t="s">
        <v>56</v>
      </c>
      <c r="D12" s="10"/>
      <c r="E12" s="10">
        <v>1173216</v>
      </c>
      <c r="F12" s="11">
        <v>1212300</v>
      </c>
      <c r="G12" s="11">
        <v>1509230</v>
      </c>
      <c r="H12" s="11">
        <v>1509230</v>
      </c>
      <c r="I12" s="11">
        <v>1509230</v>
      </c>
    </row>
    <row r="13" spans="1:9" ht="25.5" x14ac:dyDescent="0.25">
      <c r="A13" s="16">
        <v>7</v>
      </c>
      <c r="B13" s="17"/>
      <c r="C13" s="31" t="s">
        <v>21</v>
      </c>
      <c r="D13" s="10"/>
      <c r="E13" s="10"/>
      <c r="F13" s="11"/>
      <c r="G13" s="11"/>
      <c r="H13" s="11"/>
      <c r="I13" s="11"/>
    </row>
    <row r="14" spans="1:9" ht="38.25" x14ac:dyDescent="0.25">
      <c r="A14" s="18"/>
      <c r="B14" s="18">
        <v>72</v>
      </c>
      <c r="C14" s="32" t="s">
        <v>53</v>
      </c>
      <c r="D14" s="10"/>
      <c r="E14" s="10"/>
      <c r="F14" s="11"/>
      <c r="G14" s="11"/>
      <c r="H14" s="11"/>
      <c r="I14" s="12"/>
    </row>
    <row r="17" spans="1:9" ht="15.75" x14ac:dyDescent="0.25">
      <c r="A17" s="340" t="s">
        <v>163</v>
      </c>
      <c r="B17" s="367"/>
      <c r="C17" s="367"/>
      <c r="D17" s="367"/>
      <c r="E17" s="367"/>
      <c r="F17" s="367"/>
      <c r="G17" s="367"/>
      <c r="H17" s="367"/>
      <c r="I17" s="367"/>
    </row>
    <row r="18" spans="1:9" ht="18" x14ac:dyDescent="0.25">
      <c r="A18" s="30"/>
      <c r="B18" s="30"/>
      <c r="C18" s="30"/>
      <c r="D18" s="30"/>
      <c r="E18" s="30"/>
      <c r="F18" s="30"/>
      <c r="G18" s="30"/>
      <c r="H18" s="6"/>
      <c r="I18" s="6"/>
    </row>
    <row r="19" spans="1:9" ht="25.5" x14ac:dyDescent="0.25">
      <c r="A19" s="26" t="s">
        <v>16</v>
      </c>
      <c r="B19" s="25" t="s">
        <v>17</v>
      </c>
      <c r="C19" s="25" t="s">
        <v>23</v>
      </c>
      <c r="D19" s="25" t="s">
        <v>164</v>
      </c>
      <c r="E19" s="25" t="s">
        <v>164</v>
      </c>
      <c r="F19" s="26" t="s">
        <v>154</v>
      </c>
      <c r="G19" s="26" t="s">
        <v>147</v>
      </c>
      <c r="H19" s="26" t="s">
        <v>52</v>
      </c>
      <c r="I19" s="26" t="s">
        <v>148</v>
      </c>
    </row>
    <row r="20" spans="1:9" x14ac:dyDescent="0.25">
      <c r="A20" s="288"/>
      <c r="B20" s="289"/>
      <c r="C20" s="290" t="s">
        <v>3</v>
      </c>
      <c r="D20" s="289"/>
      <c r="E20" s="336">
        <f>E21+E25</f>
        <v>1370606</v>
      </c>
      <c r="F20" s="336">
        <f>F21+F25</f>
        <v>1338432</v>
      </c>
      <c r="G20" s="336">
        <f>G21+G25</f>
        <v>1666692</v>
      </c>
      <c r="H20" s="336">
        <f>H21+H25</f>
        <v>1666692</v>
      </c>
      <c r="I20" s="336">
        <f>I21+I25</f>
        <v>1666692</v>
      </c>
    </row>
    <row r="21" spans="1:9" ht="15.75" customHeight="1" x14ac:dyDescent="0.25">
      <c r="A21" s="13">
        <v>3</v>
      </c>
      <c r="B21" s="13"/>
      <c r="C21" s="13" t="s">
        <v>24</v>
      </c>
      <c r="D21" s="10"/>
      <c r="E21" s="10">
        <f>E22+E23</f>
        <v>1350503</v>
      </c>
      <c r="F21" s="10">
        <f>F22+F23</f>
        <v>1330962</v>
      </c>
      <c r="G21" s="10">
        <f>G22+G23</f>
        <v>1662622</v>
      </c>
      <c r="H21" s="10">
        <f>H22+H23</f>
        <v>1662622</v>
      </c>
      <c r="I21" s="10">
        <f>I22+I23</f>
        <v>1662622</v>
      </c>
    </row>
    <row r="22" spans="1:9" ht="15.75" customHeight="1" x14ac:dyDescent="0.25">
      <c r="A22" s="13"/>
      <c r="B22" s="18">
        <v>31</v>
      </c>
      <c r="C22" s="18" t="s">
        <v>25</v>
      </c>
      <c r="D22" s="10"/>
      <c r="E22" s="10">
        <v>1112306</v>
      </c>
      <c r="F22" s="11">
        <v>1077538</v>
      </c>
      <c r="G22" s="11">
        <v>1413714</v>
      </c>
      <c r="H22" s="11">
        <v>1413714</v>
      </c>
      <c r="I22" s="11">
        <v>1413714</v>
      </c>
    </row>
    <row r="23" spans="1:9" x14ac:dyDescent="0.25">
      <c r="A23" s="14"/>
      <c r="B23" s="14">
        <v>32</v>
      </c>
      <c r="C23" s="14" t="s">
        <v>41</v>
      </c>
      <c r="D23" s="10"/>
      <c r="E23" s="10">
        <v>238197</v>
      </c>
      <c r="F23" s="11">
        <v>253424</v>
      </c>
      <c r="G23" s="11">
        <v>248908</v>
      </c>
      <c r="H23" s="11">
        <v>248908</v>
      </c>
      <c r="I23" s="11">
        <v>248908</v>
      </c>
    </row>
    <row r="24" spans="1:9" x14ac:dyDescent="0.25">
      <c r="A24" s="14"/>
      <c r="B24" s="33" t="s">
        <v>55</v>
      </c>
      <c r="C24" s="15"/>
      <c r="D24" s="10"/>
      <c r="E24" s="10"/>
      <c r="F24" s="11"/>
      <c r="G24" s="11"/>
      <c r="H24" s="11"/>
      <c r="I24" s="11"/>
    </row>
    <row r="25" spans="1:9" ht="25.5" x14ac:dyDescent="0.25">
      <c r="A25" s="16">
        <v>4</v>
      </c>
      <c r="B25" s="17"/>
      <c r="C25" s="31" t="s">
        <v>26</v>
      </c>
      <c r="D25" s="10"/>
      <c r="E25" s="10">
        <f>E26</f>
        <v>20103</v>
      </c>
      <c r="F25" s="10">
        <f>F26</f>
        <v>7470</v>
      </c>
      <c r="G25" s="10">
        <f>G26</f>
        <v>4070</v>
      </c>
      <c r="H25" s="10">
        <f>H26</f>
        <v>4070</v>
      </c>
      <c r="I25" s="10">
        <f>I26</f>
        <v>4070</v>
      </c>
    </row>
    <row r="26" spans="1:9" ht="38.25" x14ac:dyDescent="0.25">
      <c r="A26" s="18"/>
      <c r="B26" s="18">
        <v>41</v>
      </c>
      <c r="C26" s="32" t="s">
        <v>27</v>
      </c>
      <c r="D26" s="10"/>
      <c r="E26" s="10">
        <v>20103</v>
      </c>
      <c r="F26" s="11">
        <v>7470</v>
      </c>
      <c r="G26" s="11">
        <v>4070</v>
      </c>
      <c r="H26" s="11">
        <v>4070</v>
      </c>
      <c r="I26" s="11">
        <v>4070</v>
      </c>
    </row>
    <row r="34" spans="1:9" x14ac:dyDescent="0.25">
      <c r="A34" s="50"/>
      <c r="B34" s="272"/>
      <c r="C34" s="272"/>
      <c r="D34" s="272"/>
      <c r="E34" s="272"/>
      <c r="F34" s="272"/>
      <c r="G34" s="272"/>
      <c r="H34" s="272"/>
      <c r="I34" s="272"/>
    </row>
    <row r="35" spans="1:9" x14ac:dyDescent="0.25">
      <c r="B35" s="274"/>
      <c r="C35" s="274"/>
      <c r="D35" s="274"/>
      <c r="E35" s="274"/>
      <c r="F35" s="274"/>
      <c r="G35" s="274"/>
      <c r="H35" s="274"/>
      <c r="I35" s="274"/>
    </row>
  </sheetData>
  <mergeCells count="4">
    <mergeCell ref="A1:I1"/>
    <mergeCell ref="A3:I3"/>
    <mergeCell ref="A5:I5"/>
    <mergeCell ref="A17:I17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6"/>
  <sheetViews>
    <sheetView workbookViewId="0">
      <selection activeCell="G2" sqref="G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340" t="s">
        <v>59</v>
      </c>
      <c r="B1" s="340"/>
      <c r="C1" s="340"/>
      <c r="D1" s="340"/>
      <c r="E1" s="340"/>
      <c r="F1" s="340"/>
      <c r="G1" s="340"/>
      <c r="H1" s="340"/>
      <c r="I1" s="34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340" t="s">
        <v>38</v>
      </c>
      <c r="B3" s="340"/>
      <c r="C3" s="340"/>
      <c r="D3" s="340"/>
      <c r="E3" s="340"/>
      <c r="F3" s="340"/>
      <c r="G3" s="340"/>
      <c r="H3" s="342"/>
      <c r="I3" s="34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340" t="s">
        <v>166</v>
      </c>
      <c r="B5" s="341"/>
      <c r="C5" s="341"/>
      <c r="D5" s="341"/>
      <c r="E5" s="341"/>
      <c r="F5" s="341"/>
      <c r="G5" s="341"/>
      <c r="H5" s="341"/>
      <c r="I5" s="341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62</v>
      </c>
      <c r="E7" s="25" t="s">
        <v>12</v>
      </c>
      <c r="F7" s="26" t="s">
        <v>13</v>
      </c>
      <c r="G7" s="26" t="s">
        <v>50</v>
      </c>
      <c r="H7" s="26" t="s">
        <v>51</v>
      </c>
      <c r="I7" s="26" t="s">
        <v>52</v>
      </c>
    </row>
    <row r="8" spans="1:9" ht="25.5" x14ac:dyDescent="0.25">
      <c r="A8" s="13">
        <v>8</v>
      </c>
      <c r="B8" s="13"/>
      <c r="C8" s="13"/>
      <c r="D8" s="13" t="s">
        <v>35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42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43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36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44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45</v>
      </c>
      <c r="E14" s="10"/>
      <c r="F14" s="11"/>
      <c r="G14" s="11"/>
      <c r="H14" s="11"/>
      <c r="I14" s="12"/>
    </row>
    <row r="15" spans="1:9" x14ac:dyDescent="0.25">
      <c r="A15" s="50"/>
      <c r="B15" s="50"/>
      <c r="C15" s="55">
        <v>52</v>
      </c>
      <c r="D15" s="50" t="s">
        <v>63</v>
      </c>
      <c r="E15" s="50"/>
      <c r="F15" s="50"/>
      <c r="G15" s="50"/>
      <c r="H15" s="50"/>
      <c r="I15" s="50"/>
    </row>
    <row r="16" spans="1:9" x14ac:dyDescent="0.25">
      <c r="A16" s="50"/>
      <c r="B16" s="50"/>
      <c r="C16" s="50"/>
      <c r="D16" s="50"/>
      <c r="E16" s="50"/>
      <c r="F16" s="50"/>
      <c r="G16" s="50"/>
      <c r="H16" s="50"/>
      <c r="I16" s="50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51B37-30EF-40B4-827D-B1501F4752E5}">
  <dimension ref="A1:F17"/>
  <sheetViews>
    <sheetView workbookViewId="0">
      <selection activeCell="B10" sqref="B10"/>
    </sheetView>
  </sheetViews>
  <sheetFormatPr defaultRowHeight="15" x14ac:dyDescent="0.25"/>
  <cols>
    <col min="1" max="1" width="34.7109375" customWidth="1"/>
    <col min="2" max="2" width="19.42578125" customWidth="1"/>
    <col min="3" max="3" width="18.140625" customWidth="1"/>
    <col min="4" max="4" width="20.5703125" customWidth="1"/>
    <col min="5" max="5" width="18" customWidth="1"/>
    <col min="6" max="6" width="20.7109375" customWidth="1"/>
  </cols>
  <sheetData>
    <row r="1" spans="1:6" ht="30.75" customHeight="1" x14ac:dyDescent="0.25">
      <c r="A1" s="340" t="s">
        <v>149</v>
      </c>
      <c r="B1" s="340"/>
      <c r="C1" s="340"/>
      <c r="D1" s="340"/>
      <c r="E1" s="340"/>
      <c r="F1" s="340"/>
    </row>
    <row r="2" spans="1:6" ht="30.75" customHeight="1" x14ac:dyDescent="0.25">
      <c r="A2" s="30"/>
      <c r="B2" s="30"/>
      <c r="C2" s="30"/>
      <c r="D2" s="30"/>
      <c r="E2" s="30"/>
      <c r="F2" s="30"/>
    </row>
    <row r="3" spans="1:6" ht="30.75" customHeight="1" x14ac:dyDescent="0.25">
      <c r="A3" s="340" t="s">
        <v>38</v>
      </c>
      <c r="B3" s="340"/>
      <c r="C3" s="340"/>
      <c r="D3" s="340"/>
      <c r="E3" s="340"/>
      <c r="F3" s="340"/>
    </row>
    <row r="4" spans="1:6" ht="30.75" customHeight="1" x14ac:dyDescent="0.25">
      <c r="A4" s="30"/>
      <c r="B4" s="30"/>
      <c r="C4" s="30"/>
      <c r="D4" s="30"/>
      <c r="E4" s="6"/>
      <c r="F4" s="6"/>
    </row>
    <row r="5" spans="1:6" ht="30.75" customHeight="1" x14ac:dyDescent="0.25">
      <c r="A5" s="340" t="s">
        <v>167</v>
      </c>
      <c r="B5" s="340"/>
      <c r="C5" s="340"/>
      <c r="D5" s="340"/>
      <c r="E5" s="340"/>
      <c r="F5" s="340"/>
    </row>
    <row r="6" spans="1:6" ht="30.75" customHeight="1" x14ac:dyDescent="0.25">
      <c r="A6" s="30"/>
      <c r="B6" s="30"/>
      <c r="C6" s="30"/>
      <c r="D6" s="30"/>
      <c r="E6" s="6"/>
      <c r="F6" s="6"/>
    </row>
    <row r="7" spans="1:6" ht="30.75" customHeight="1" x14ac:dyDescent="0.25">
      <c r="A7" s="25" t="s">
        <v>165</v>
      </c>
      <c r="B7" s="25" t="s">
        <v>164</v>
      </c>
      <c r="C7" s="26" t="s">
        <v>154</v>
      </c>
      <c r="D7" s="26" t="s">
        <v>147</v>
      </c>
      <c r="E7" s="26" t="s">
        <v>52</v>
      </c>
      <c r="F7" s="26" t="s">
        <v>148</v>
      </c>
    </row>
    <row r="8" spans="1:6" ht="30.75" customHeight="1" x14ac:dyDescent="0.25">
      <c r="A8" s="13" t="s">
        <v>168</v>
      </c>
      <c r="B8" s="10"/>
      <c r="C8" s="11"/>
      <c r="D8" s="11"/>
      <c r="E8" s="11"/>
      <c r="F8" s="11"/>
    </row>
    <row r="9" spans="1:6" ht="30.75" customHeight="1" x14ac:dyDescent="0.25">
      <c r="A9" s="13" t="s">
        <v>169</v>
      </c>
      <c r="B9" s="10"/>
      <c r="C9" s="11"/>
      <c r="D9" s="11"/>
      <c r="E9" s="11"/>
      <c r="F9" s="11"/>
    </row>
    <row r="10" spans="1:6" ht="30.75" customHeight="1" x14ac:dyDescent="0.25">
      <c r="A10" s="20" t="s">
        <v>170</v>
      </c>
      <c r="B10" s="10"/>
      <c r="C10" s="11"/>
      <c r="D10" s="11"/>
      <c r="E10" s="11"/>
      <c r="F10" s="11"/>
    </row>
    <row r="11" spans="1:6" ht="11.25" customHeight="1" x14ac:dyDescent="0.25">
      <c r="A11" s="20"/>
      <c r="B11" s="10"/>
      <c r="C11" s="11"/>
      <c r="D11" s="11"/>
      <c r="E11" s="11"/>
      <c r="F11" s="11"/>
    </row>
    <row r="12" spans="1:6" ht="30.75" customHeight="1" x14ac:dyDescent="0.25">
      <c r="A12" s="13" t="s">
        <v>171</v>
      </c>
      <c r="B12" s="10"/>
      <c r="C12" s="11"/>
      <c r="D12" s="11"/>
      <c r="E12" s="11"/>
      <c r="F12" s="11"/>
    </row>
    <row r="13" spans="1:6" ht="30.75" customHeight="1" x14ac:dyDescent="0.25">
      <c r="A13" s="31" t="s">
        <v>172</v>
      </c>
      <c r="B13" s="10"/>
      <c r="C13" s="11"/>
      <c r="D13" s="11"/>
      <c r="E13" s="11"/>
      <c r="F13" s="11"/>
    </row>
    <row r="14" spans="1:6" ht="30.75" customHeight="1" x14ac:dyDescent="0.25">
      <c r="A14" s="15" t="s">
        <v>173</v>
      </c>
      <c r="B14" s="10"/>
      <c r="C14" s="11"/>
      <c r="D14" s="11"/>
      <c r="E14" s="11"/>
      <c r="F14" s="12"/>
    </row>
    <row r="15" spans="1:6" ht="30.75" customHeight="1" x14ac:dyDescent="0.25">
      <c r="A15" s="31" t="s">
        <v>174</v>
      </c>
      <c r="B15" s="10"/>
      <c r="C15" s="11"/>
      <c r="D15" s="11"/>
      <c r="E15" s="11"/>
      <c r="F15" s="12"/>
    </row>
    <row r="16" spans="1:6" ht="30.75" customHeight="1" x14ac:dyDescent="0.25">
      <c r="A16" s="15" t="s">
        <v>175</v>
      </c>
      <c r="B16" s="10"/>
      <c r="C16" s="11"/>
      <c r="D16" s="11"/>
      <c r="E16" s="11"/>
      <c r="F16" s="12"/>
    </row>
    <row r="17" ht="30.75" customHeight="1" x14ac:dyDescent="0.25"/>
  </sheetData>
  <mergeCells count="3">
    <mergeCell ref="A1:F1"/>
    <mergeCell ref="A3:F3"/>
    <mergeCell ref="A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546"/>
  <sheetViews>
    <sheetView tabSelected="1" topLeftCell="A111" workbookViewId="0">
      <selection activeCell="E420" sqref="E420"/>
    </sheetView>
  </sheetViews>
  <sheetFormatPr defaultRowHeight="15" x14ac:dyDescent="0.25"/>
  <cols>
    <col min="1" max="1" width="7.42578125" bestFit="1" customWidth="1"/>
    <col min="2" max="2" width="6" customWidth="1"/>
    <col min="3" max="3" width="10.28515625" customWidth="1"/>
    <col min="4" max="4" width="39.7109375" customWidth="1"/>
    <col min="5" max="5" width="19.85546875" customWidth="1"/>
    <col min="6" max="7" width="19.28515625" customWidth="1"/>
    <col min="8" max="8" width="21.140625" customWidth="1"/>
    <col min="9" max="9" width="25.28515625" customWidth="1"/>
  </cols>
  <sheetData>
    <row r="1" spans="1:44" ht="42" customHeight="1" x14ac:dyDescent="0.25">
      <c r="A1" s="340" t="s">
        <v>149</v>
      </c>
      <c r="B1" s="340"/>
      <c r="C1" s="340"/>
      <c r="D1" s="340"/>
      <c r="E1" s="340"/>
      <c r="F1" s="340"/>
      <c r="G1" s="340"/>
      <c r="H1" s="340"/>
      <c r="I1" s="340"/>
    </row>
    <row r="2" spans="1:44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44" ht="18" customHeight="1" x14ac:dyDescent="0.25">
      <c r="A3" s="340" t="s">
        <v>37</v>
      </c>
      <c r="B3" s="341"/>
      <c r="C3" s="341"/>
      <c r="D3" s="341"/>
      <c r="E3" s="341"/>
      <c r="F3" s="341"/>
      <c r="G3" s="341"/>
      <c r="H3" s="341"/>
      <c r="I3" s="341"/>
    </row>
    <row r="4" spans="1:44" ht="18" x14ac:dyDescent="0.25">
      <c r="A4" s="5"/>
      <c r="B4" s="5"/>
      <c r="C4" s="5"/>
      <c r="D4" s="5"/>
      <c r="E4" s="5"/>
      <c r="F4" s="5"/>
      <c r="G4" s="5"/>
      <c r="H4" s="6"/>
      <c r="I4" s="6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</row>
    <row r="5" spans="1:44" ht="25.5" x14ac:dyDescent="0.25">
      <c r="A5" s="422" t="s">
        <v>39</v>
      </c>
      <c r="B5" s="423"/>
      <c r="C5" s="424"/>
      <c r="D5" s="25" t="s">
        <v>40</v>
      </c>
      <c r="E5" s="25" t="s">
        <v>164</v>
      </c>
      <c r="F5" s="26" t="s">
        <v>154</v>
      </c>
      <c r="G5" s="26" t="s">
        <v>147</v>
      </c>
      <c r="H5" s="26" t="s">
        <v>52</v>
      </c>
      <c r="I5" s="26" t="s">
        <v>148</v>
      </c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</row>
    <row r="6" spans="1:44" s="109" customFormat="1" ht="25.5" x14ac:dyDescent="0.25">
      <c r="A6" s="428" t="s">
        <v>64</v>
      </c>
      <c r="B6" s="429"/>
      <c r="C6" s="430"/>
      <c r="D6" s="106" t="s">
        <v>70</v>
      </c>
      <c r="E6" s="107">
        <f>E7+E43+E52</f>
        <v>74176</v>
      </c>
      <c r="F6" s="108">
        <f>F7</f>
        <v>56093</v>
      </c>
      <c r="G6" s="108">
        <f>G7+G43</f>
        <v>68527</v>
      </c>
      <c r="H6" s="108">
        <f>H7+H43</f>
        <v>68527</v>
      </c>
      <c r="I6" s="108">
        <f>I7+I43</f>
        <v>68527</v>
      </c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</row>
    <row r="7" spans="1:44" s="100" customFormat="1" x14ac:dyDescent="0.25">
      <c r="A7" s="404" t="s">
        <v>65</v>
      </c>
      <c r="B7" s="405"/>
      <c r="C7" s="406"/>
      <c r="D7" s="97" t="s">
        <v>22</v>
      </c>
      <c r="E7" s="98">
        <f>E9</f>
        <v>55821</v>
      </c>
      <c r="F7" s="99">
        <f>F9+F45</f>
        <v>56093</v>
      </c>
      <c r="G7" s="99">
        <f>G9</f>
        <v>58507</v>
      </c>
      <c r="H7" s="99">
        <f>H9</f>
        <v>58507</v>
      </c>
      <c r="I7" s="99">
        <f>I9</f>
        <v>58507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</row>
    <row r="8" spans="1:44" x14ac:dyDescent="0.25">
      <c r="A8" s="380" t="s">
        <v>66</v>
      </c>
      <c r="B8" s="381"/>
      <c r="C8" s="382"/>
      <c r="D8" s="49" t="s">
        <v>125</v>
      </c>
      <c r="E8" s="10"/>
      <c r="F8" s="11"/>
      <c r="G8" s="11"/>
      <c r="H8" s="11"/>
      <c r="I8" s="12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</row>
    <row r="9" spans="1:44" s="83" customFormat="1" x14ac:dyDescent="0.25">
      <c r="A9" s="425">
        <v>3</v>
      </c>
      <c r="B9" s="426"/>
      <c r="C9" s="427"/>
      <c r="D9" s="79" t="s">
        <v>24</v>
      </c>
      <c r="E9" s="80">
        <f>E10+E40</f>
        <v>55821</v>
      </c>
      <c r="F9" s="81">
        <f>F10+F40</f>
        <v>46469</v>
      </c>
      <c r="G9" s="81">
        <f>G10+G40</f>
        <v>58507</v>
      </c>
      <c r="H9" s="81">
        <f>H10+H40</f>
        <v>58507</v>
      </c>
      <c r="I9" s="81">
        <f>I10+I40</f>
        <v>58507</v>
      </c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</row>
    <row r="10" spans="1:44" s="84" customFormat="1" x14ac:dyDescent="0.25">
      <c r="A10" s="395">
        <v>32</v>
      </c>
      <c r="B10" s="396"/>
      <c r="C10" s="397"/>
      <c r="D10" s="231" t="s">
        <v>41</v>
      </c>
      <c r="E10" s="227">
        <v>54912</v>
      </c>
      <c r="F10" s="228">
        <v>45619</v>
      </c>
      <c r="G10" s="228">
        <v>57557</v>
      </c>
      <c r="H10" s="228">
        <v>57557</v>
      </c>
      <c r="I10" s="229">
        <v>57557</v>
      </c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</row>
    <row r="11" spans="1:44" s="198" customFormat="1" ht="0.75" customHeight="1" x14ac:dyDescent="0.25">
      <c r="A11" s="191"/>
      <c r="B11" s="192"/>
      <c r="C11" s="193"/>
      <c r="D11" s="194"/>
      <c r="E11" s="195"/>
      <c r="F11" s="196"/>
      <c r="G11" s="196"/>
      <c r="H11" s="196"/>
      <c r="I11" s="197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</row>
    <row r="12" spans="1:44" hidden="1" x14ac:dyDescent="0.25">
      <c r="A12" s="386"/>
      <c r="B12" s="387"/>
      <c r="C12" s="388"/>
      <c r="D12" s="56"/>
      <c r="E12" s="10"/>
      <c r="F12" s="232"/>
      <c r="G12" s="11"/>
      <c r="H12" s="11"/>
      <c r="I12" s="12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</row>
    <row r="13" spans="1:44" hidden="1" x14ac:dyDescent="0.25">
      <c r="A13" s="52"/>
      <c r="B13" s="53"/>
      <c r="C13" s="54"/>
      <c r="D13" s="56"/>
      <c r="E13" s="10"/>
      <c r="F13" s="232"/>
      <c r="G13" s="11"/>
      <c r="H13" s="11"/>
      <c r="I13" s="12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</row>
    <row r="14" spans="1:44" ht="14.25" hidden="1" customHeight="1" x14ac:dyDescent="0.25">
      <c r="A14" s="52"/>
      <c r="B14" s="53"/>
      <c r="C14" s="54"/>
      <c r="D14" s="56"/>
      <c r="E14" s="10"/>
      <c r="F14" s="232"/>
      <c r="G14" s="11"/>
      <c r="H14" s="11"/>
      <c r="I14" s="12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</row>
    <row r="15" spans="1:44" s="159" customFormat="1" hidden="1" x14ac:dyDescent="0.25">
      <c r="A15" s="170"/>
      <c r="B15" s="171"/>
      <c r="C15" s="180"/>
      <c r="D15" s="155"/>
      <c r="E15" s="156"/>
      <c r="F15" s="157"/>
      <c r="G15" s="157"/>
      <c r="H15" s="157"/>
      <c r="I15" s="158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</row>
    <row r="16" spans="1:44" hidden="1" x14ac:dyDescent="0.25">
      <c r="A16" s="386"/>
      <c r="B16" s="387"/>
      <c r="C16" s="388"/>
      <c r="D16" s="51"/>
      <c r="E16" s="10"/>
      <c r="F16" s="11"/>
      <c r="G16" s="11"/>
      <c r="H16" s="11"/>
      <c r="I16" s="12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</row>
    <row r="17" spans="1:9" hidden="1" x14ac:dyDescent="0.25">
      <c r="A17" s="386"/>
      <c r="B17" s="387"/>
      <c r="C17" s="388"/>
      <c r="D17" s="51"/>
      <c r="E17" s="10"/>
      <c r="F17" s="11"/>
      <c r="G17" s="11"/>
      <c r="H17" s="11"/>
      <c r="I17" s="12"/>
    </row>
    <row r="18" spans="1:9" hidden="1" x14ac:dyDescent="0.25">
      <c r="A18" s="386"/>
      <c r="B18" s="387"/>
      <c r="C18" s="388"/>
      <c r="D18" s="51"/>
      <c r="E18" s="10"/>
      <c r="F18" s="11"/>
      <c r="G18" s="11"/>
      <c r="H18" s="11"/>
      <c r="I18" s="12"/>
    </row>
    <row r="19" spans="1:9" ht="15.75" hidden="1" customHeight="1" x14ac:dyDescent="0.25">
      <c r="A19" s="386"/>
      <c r="B19" s="387"/>
      <c r="C19" s="388"/>
      <c r="D19" s="51"/>
      <c r="E19" s="10"/>
      <c r="F19" s="11"/>
      <c r="G19" s="11"/>
      <c r="H19" s="11"/>
      <c r="I19" s="12"/>
    </row>
    <row r="20" spans="1:9" s="159" customFormat="1" hidden="1" x14ac:dyDescent="0.25">
      <c r="A20" s="170"/>
      <c r="B20" s="171"/>
      <c r="C20" s="180"/>
      <c r="D20" s="155"/>
      <c r="E20" s="156"/>
      <c r="F20" s="157"/>
      <c r="G20" s="157"/>
      <c r="H20" s="157"/>
      <c r="I20" s="158"/>
    </row>
    <row r="21" spans="1:9" hidden="1" x14ac:dyDescent="0.25">
      <c r="A21" s="52"/>
      <c r="B21" s="53"/>
      <c r="C21" s="54"/>
      <c r="D21" s="56"/>
      <c r="E21" s="10"/>
      <c r="F21" s="11"/>
      <c r="G21" s="11"/>
      <c r="H21" s="11"/>
      <c r="I21" s="12"/>
    </row>
    <row r="22" spans="1:9" hidden="1" x14ac:dyDescent="0.25">
      <c r="A22" s="52"/>
      <c r="B22" s="63"/>
      <c r="C22" s="54"/>
      <c r="D22" s="56"/>
      <c r="E22" s="10"/>
      <c r="F22" s="11"/>
      <c r="G22" s="11"/>
      <c r="H22" s="11"/>
      <c r="I22" s="12"/>
    </row>
    <row r="23" spans="1:9" hidden="1" x14ac:dyDescent="0.25">
      <c r="A23" s="52"/>
      <c r="B23" s="63"/>
      <c r="C23" s="54"/>
      <c r="D23" s="56"/>
      <c r="E23" s="10"/>
      <c r="F23" s="11"/>
      <c r="G23" s="11"/>
      <c r="H23" s="11"/>
      <c r="I23" s="12"/>
    </row>
    <row r="24" spans="1:9" hidden="1" x14ac:dyDescent="0.25">
      <c r="A24" s="52"/>
      <c r="B24" s="63"/>
      <c r="C24" s="54"/>
      <c r="D24" s="56"/>
      <c r="E24" s="10"/>
      <c r="F24" s="11"/>
      <c r="G24" s="11"/>
      <c r="H24" s="11"/>
      <c r="I24" s="12"/>
    </row>
    <row r="25" spans="1:9" hidden="1" x14ac:dyDescent="0.25">
      <c r="A25" s="52"/>
      <c r="B25" s="63"/>
      <c r="C25" s="54"/>
      <c r="D25" s="56"/>
      <c r="E25" s="10"/>
      <c r="F25" s="11"/>
      <c r="G25" s="11"/>
      <c r="H25" s="11"/>
      <c r="I25" s="12"/>
    </row>
    <row r="26" spans="1:9" hidden="1" x14ac:dyDescent="0.25">
      <c r="A26" s="52"/>
      <c r="B26" s="63"/>
      <c r="C26" s="54"/>
      <c r="D26" s="56"/>
      <c r="E26" s="10"/>
      <c r="F26" s="11"/>
      <c r="G26" s="11"/>
      <c r="H26" s="11"/>
      <c r="I26" s="12"/>
    </row>
    <row r="27" spans="1:9" hidden="1" x14ac:dyDescent="0.25">
      <c r="A27" s="52"/>
      <c r="B27" s="63"/>
      <c r="C27" s="54"/>
      <c r="D27" s="56"/>
      <c r="E27" s="10"/>
      <c r="F27" s="11"/>
      <c r="G27" s="11"/>
      <c r="H27" s="11"/>
      <c r="I27" s="12"/>
    </row>
    <row r="28" spans="1:9" hidden="1" x14ac:dyDescent="0.25">
      <c r="A28" s="52"/>
      <c r="B28" s="63"/>
      <c r="C28" s="54"/>
      <c r="D28" s="56"/>
      <c r="E28" s="10"/>
      <c r="F28" s="11"/>
      <c r="G28" s="11"/>
      <c r="H28" s="11"/>
      <c r="I28" s="12"/>
    </row>
    <row r="29" spans="1:9" s="159" customFormat="1" ht="15" hidden="1" customHeight="1" x14ac:dyDescent="0.25">
      <c r="A29" s="170"/>
      <c r="B29" s="171"/>
      <c r="C29" s="172"/>
      <c r="D29" s="181"/>
      <c r="E29" s="156"/>
      <c r="F29" s="157"/>
      <c r="G29" s="157"/>
      <c r="H29" s="157"/>
      <c r="I29" s="158"/>
    </row>
    <row r="30" spans="1:9" hidden="1" x14ac:dyDescent="0.25">
      <c r="A30" s="57"/>
      <c r="B30" s="63"/>
      <c r="C30" s="58"/>
      <c r="D30" s="56"/>
      <c r="E30" s="10"/>
      <c r="F30" s="11"/>
      <c r="G30" s="11"/>
      <c r="H30" s="11"/>
      <c r="I30" s="12"/>
    </row>
    <row r="31" spans="1:9" hidden="1" x14ac:dyDescent="0.25">
      <c r="A31" s="57"/>
      <c r="B31" s="63"/>
      <c r="C31" s="58"/>
      <c r="D31" s="56"/>
      <c r="E31" s="10"/>
      <c r="F31" s="11"/>
      <c r="G31" s="11"/>
      <c r="H31" s="11"/>
      <c r="I31" s="12"/>
    </row>
    <row r="32" spans="1:9" hidden="1" x14ac:dyDescent="0.25">
      <c r="A32" s="57"/>
      <c r="B32" s="63"/>
      <c r="C32" s="58"/>
      <c r="D32" s="56"/>
      <c r="E32" s="10"/>
      <c r="F32" s="11"/>
      <c r="G32" s="11"/>
      <c r="H32" s="11"/>
      <c r="I32" s="12"/>
    </row>
    <row r="33" spans="1:51" ht="16.5" hidden="1" customHeight="1" x14ac:dyDescent="0.25">
      <c r="A33" s="57"/>
      <c r="B33" s="63"/>
      <c r="C33" s="58"/>
      <c r="D33" s="56"/>
      <c r="E33" s="10"/>
      <c r="F33" s="11"/>
      <c r="G33" s="11"/>
      <c r="H33" s="11"/>
      <c r="I33" s="12"/>
    </row>
    <row r="34" spans="1:51" ht="15" hidden="1" customHeight="1" x14ac:dyDescent="0.25">
      <c r="A34" s="57"/>
      <c r="B34" s="63"/>
      <c r="C34" s="58"/>
      <c r="D34" s="56"/>
      <c r="E34" s="10"/>
      <c r="F34" s="11"/>
      <c r="G34" s="11"/>
      <c r="H34" s="11"/>
      <c r="I34" s="12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</row>
    <row r="35" spans="1:51" hidden="1" x14ac:dyDescent="0.25">
      <c r="A35" s="57"/>
      <c r="B35" s="63"/>
      <c r="C35" s="58"/>
      <c r="D35" s="56"/>
      <c r="E35" s="10"/>
      <c r="F35" s="11"/>
      <c r="G35" s="11"/>
      <c r="H35" s="11"/>
      <c r="I35" s="12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</row>
    <row r="36" spans="1:51" hidden="1" x14ac:dyDescent="0.25">
      <c r="A36" s="57"/>
      <c r="B36" s="63"/>
      <c r="C36" s="58"/>
      <c r="D36" s="56"/>
      <c r="E36" s="10"/>
      <c r="F36" s="11"/>
      <c r="G36" s="11"/>
      <c r="H36" s="11"/>
      <c r="I36" s="12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</row>
    <row r="37" spans="1:51" hidden="1" x14ac:dyDescent="0.25">
      <c r="A37" s="57"/>
      <c r="B37" s="63"/>
      <c r="C37" s="58"/>
      <c r="D37" s="56"/>
      <c r="E37" s="10"/>
      <c r="F37" s="11"/>
      <c r="G37" s="11"/>
      <c r="H37" s="11"/>
      <c r="I37" s="12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</row>
    <row r="38" spans="1:51" ht="15.75" hidden="1" customHeight="1" x14ac:dyDescent="0.25">
      <c r="A38" s="57"/>
      <c r="B38" s="63"/>
      <c r="C38" s="58"/>
      <c r="D38" s="56"/>
      <c r="E38" s="10"/>
      <c r="F38" s="11"/>
      <c r="G38" s="11"/>
      <c r="H38" s="11"/>
      <c r="I38" s="12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</row>
    <row r="39" spans="1:51" ht="16.5" hidden="1" customHeight="1" x14ac:dyDescent="0.25">
      <c r="A39" s="57"/>
      <c r="B39" s="63"/>
      <c r="C39" s="58"/>
      <c r="D39" s="56"/>
      <c r="E39" s="10"/>
      <c r="F39" s="11"/>
      <c r="G39" s="11"/>
      <c r="H39" s="11"/>
      <c r="I39" s="12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</row>
    <row r="40" spans="1:51" s="84" customFormat="1" x14ac:dyDescent="0.25">
      <c r="A40" s="398">
        <v>34</v>
      </c>
      <c r="B40" s="399"/>
      <c r="C40" s="400"/>
      <c r="D40" s="226" t="s">
        <v>68</v>
      </c>
      <c r="E40" s="227">
        <v>909</v>
      </c>
      <c r="F40" s="228">
        <v>850</v>
      </c>
      <c r="G40" s="228">
        <v>950</v>
      </c>
      <c r="H40" s="228">
        <v>950</v>
      </c>
      <c r="I40" s="228">
        <v>950</v>
      </c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</row>
    <row r="41" spans="1:51" s="159" customFormat="1" hidden="1" x14ac:dyDescent="0.25">
      <c r="A41" s="170"/>
      <c r="B41" s="182"/>
      <c r="C41" s="172"/>
      <c r="D41" s="181"/>
      <c r="E41" s="156"/>
      <c r="F41" s="157"/>
      <c r="G41" s="157"/>
      <c r="H41" s="157"/>
      <c r="I41" s="157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</row>
    <row r="42" spans="1:51" ht="15.75" hidden="1" customHeight="1" x14ac:dyDescent="0.25">
      <c r="A42" s="57"/>
      <c r="B42" s="63"/>
      <c r="C42" s="58"/>
      <c r="D42" s="56"/>
      <c r="E42" s="10"/>
      <c r="F42" s="11"/>
      <c r="G42" s="11"/>
      <c r="H42" s="11"/>
      <c r="I42" s="12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</row>
    <row r="43" spans="1:51" s="100" customFormat="1" ht="27.75" customHeight="1" x14ac:dyDescent="0.25">
      <c r="A43" s="404" t="s">
        <v>69</v>
      </c>
      <c r="B43" s="405"/>
      <c r="C43" s="406"/>
      <c r="D43" s="101" t="s">
        <v>71</v>
      </c>
      <c r="E43" s="98">
        <f>E45</f>
        <v>11989</v>
      </c>
      <c r="F43" s="99">
        <f>F45</f>
        <v>9624</v>
      </c>
      <c r="G43" s="99">
        <f>G45</f>
        <v>10020</v>
      </c>
      <c r="H43" s="99">
        <f>H45</f>
        <v>10020</v>
      </c>
      <c r="I43" s="99">
        <f>I45</f>
        <v>10020</v>
      </c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</row>
    <row r="44" spans="1:51" s="205" customFormat="1" ht="15.75" customHeight="1" x14ac:dyDescent="0.25">
      <c r="A44" s="380" t="s">
        <v>66</v>
      </c>
      <c r="B44" s="381"/>
      <c r="C44" s="382"/>
      <c r="D44" s="247" t="s">
        <v>125</v>
      </c>
      <c r="E44" s="10"/>
      <c r="F44" s="11"/>
      <c r="G44" s="11"/>
      <c r="H44" s="11"/>
      <c r="I44" s="11"/>
    </row>
    <row r="45" spans="1:51" s="83" customFormat="1" x14ac:dyDescent="0.25">
      <c r="A45" s="407">
        <v>3</v>
      </c>
      <c r="B45" s="408"/>
      <c r="C45" s="409"/>
      <c r="D45" s="79" t="s">
        <v>24</v>
      </c>
      <c r="E45" s="80">
        <f>E46</f>
        <v>11989</v>
      </c>
      <c r="F45" s="81">
        <v>9624</v>
      </c>
      <c r="G45" s="81">
        <v>10020</v>
      </c>
      <c r="H45" s="81">
        <f t="shared" ref="F45:I45" si="0">H46</f>
        <v>10020</v>
      </c>
      <c r="I45" s="81">
        <f t="shared" si="0"/>
        <v>10020</v>
      </c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</row>
    <row r="46" spans="1:51" s="203" customFormat="1" x14ac:dyDescent="0.25">
      <c r="A46" s="410">
        <v>32</v>
      </c>
      <c r="B46" s="411"/>
      <c r="C46" s="412"/>
      <c r="D46" s="199" t="s">
        <v>41</v>
      </c>
      <c r="E46" s="200">
        <v>11989</v>
      </c>
      <c r="F46" s="201">
        <f>F47+F49</f>
        <v>0</v>
      </c>
      <c r="G46" s="201">
        <f>G47+G49</f>
        <v>0</v>
      </c>
      <c r="H46" s="201">
        <v>10020</v>
      </c>
      <c r="I46" s="202">
        <v>10020</v>
      </c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</row>
    <row r="47" spans="1:51" s="159" customFormat="1" hidden="1" x14ac:dyDescent="0.25">
      <c r="A47" s="401"/>
      <c r="B47" s="402"/>
      <c r="C47" s="403"/>
      <c r="D47" s="155"/>
      <c r="E47" s="156"/>
      <c r="F47" s="157"/>
      <c r="G47" s="157"/>
      <c r="H47" s="157"/>
      <c r="I47" s="158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</row>
    <row r="48" spans="1:51" hidden="1" x14ac:dyDescent="0.25">
      <c r="A48" s="386"/>
      <c r="B48" s="387"/>
      <c r="C48" s="388"/>
      <c r="D48" s="56"/>
      <c r="E48" s="10"/>
      <c r="F48" s="11"/>
      <c r="G48" s="11"/>
      <c r="H48" s="11"/>
      <c r="I48" s="12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</row>
    <row r="49" spans="1:51" s="159" customFormat="1" hidden="1" x14ac:dyDescent="0.25">
      <c r="A49" s="170"/>
      <c r="B49" s="171"/>
      <c r="C49" s="172"/>
      <c r="D49" s="155"/>
      <c r="E49" s="156"/>
      <c r="F49" s="157"/>
      <c r="G49" s="157"/>
      <c r="H49" s="157"/>
      <c r="I49" s="158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</row>
    <row r="50" spans="1:51" ht="15" hidden="1" customHeight="1" x14ac:dyDescent="0.25">
      <c r="A50" s="386"/>
      <c r="B50" s="387"/>
      <c r="C50" s="388"/>
      <c r="D50" s="64"/>
      <c r="E50" s="10"/>
      <c r="F50" s="11"/>
      <c r="G50" s="11"/>
      <c r="H50" s="11"/>
      <c r="I50" s="12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</row>
    <row r="51" spans="1:51" hidden="1" x14ac:dyDescent="0.25">
      <c r="A51" s="386"/>
      <c r="B51" s="387"/>
      <c r="C51" s="388"/>
      <c r="D51" s="64"/>
      <c r="E51" s="10"/>
      <c r="F51" s="11"/>
      <c r="G51" s="11"/>
      <c r="H51" s="11"/>
      <c r="I51" s="12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</row>
    <row r="52" spans="1:51" s="100" customFormat="1" ht="15" customHeight="1" x14ac:dyDescent="0.25">
      <c r="A52" s="404" t="s">
        <v>72</v>
      </c>
      <c r="B52" s="405"/>
      <c r="C52" s="406"/>
      <c r="D52" s="102" t="s">
        <v>73</v>
      </c>
      <c r="E52" s="98">
        <v>6366</v>
      </c>
      <c r="F52" s="99"/>
      <c r="G52" s="99"/>
      <c r="H52" s="99"/>
      <c r="I52" s="99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</row>
    <row r="53" spans="1:51" s="205" customFormat="1" hidden="1" x14ac:dyDescent="0.25">
      <c r="A53" s="65"/>
      <c r="B53" s="66"/>
      <c r="C53" s="67"/>
      <c r="D53" s="204"/>
      <c r="E53" s="10"/>
      <c r="F53" s="11"/>
      <c r="G53" s="11"/>
      <c r="H53" s="11"/>
      <c r="I53" s="12"/>
    </row>
    <row r="54" spans="1:51" s="135" customFormat="1" x14ac:dyDescent="0.25">
      <c r="A54" s="132" t="s">
        <v>74</v>
      </c>
      <c r="B54" s="136"/>
      <c r="C54" s="137"/>
      <c r="D54" s="133" t="s">
        <v>75</v>
      </c>
      <c r="E54" s="134">
        <f>E55+E71+E78+E111+E117+E132+E147+E176</f>
        <v>13336</v>
      </c>
      <c r="F54" s="134">
        <f>F55+F71+F78+F87+F111+F117+F132+F147+F176+F183</f>
        <v>16539</v>
      </c>
      <c r="G54" s="134">
        <f>G55+G71+G78+G111+G117+G132+G147+G162</f>
        <v>9205</v>
      </c>
      <c r="H54" s="134">
        <f>H55+H71+H78+H111+H117+H132+H147+H162</f>
        <v>9205</v>
      </c>
      <c r="I54" s="134">
        <f>I55+I71+I78+I111+I117+I132+I147+I162</f>
        <v>9205</v>
      </c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</row>
    <row r="55" spans="1:51" s="100" customFormat="1" x14ac:dyDescent="0.25">
      <c r="A55" s="103" t="s">
        <v>76</v>
      </c>
      <c r="B55" s="104"/>
      <c r="C55" s="105"/>
      <c r="D55" s="102" t="s">
        <v>77</v>
      </c>
      <c r="E55" s="98">
        <f>E57</f>
        <v>401</v>
      </c>
      <c r="F55" s="99">
        <f>F57</f>
        <v>332</v>
      </c>
      <c r="G55" s="99">
        <f>G57</f>
        <v>660</v>
      </c>
      <c r="H55" s="99">
        <f>H57</f>
        <v>660</v>
      </c>
      <c r="I55" s="99">
        <f>I57</f>
        <v>660</v>
      </c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</row>
    <row r="56" spans="1:51" s="205" customFormat="1" ht="15" customHeight="1" x14ac:dyDescent="0.25">
      <c r="A56" s="380" t="s">
        <v>126</v>
      </c>
      <c r="B56" s="381"/>
      <c r="C56" s="382"/>
      <c r="D56" s="247" t="s">
        <v>20</v>
      </c>
      <c r="E56" s="10"/>
      <c r="F56" s="11"/>
      <c r="G56" s="11"/>
      <c r="H56" s="11"/>
      <c r="I56" s="11"/>
    </row>
    <row r="57" spans="1:51" s="83" customFormat="1" x14ac:dyDescent="0.25">
      <c r="A57" s="425">
        <v>3</v>
      </c>
      <c r="B57" s="426"/>
      <c r="C57" s="427"/>
      <c r="D57" s="79" t="s">
        <v>24</v>
      </c>
      <c r="E57" s="80">
        <f>E58</f>
        <v>401</v>
      </c>
      <c r="F57" s="81">
        <f t="shared" ref="F57:I57" si="1">F58</f>
        <v>332</v>
      </c>
      <c r="G57" s="81">
        <f t="shared" si="1"/>
        <v>660</v>
      </c>
      <c r="H57" s="81">
        <f t="shared" si="1"/>
        <v>660</v>
      </c>
      <c r="I57" s="81">
        <f t="shared" si="1"/>
        <v>660</v>
      </c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</row>
    <row r="58" spans="1:51" s="92" customFormat="1" x14ac:dyDescent="0.25">
      <c r="A58" s="431">
        <v>32</v>
      </c>
      <c r="B58" s="432"/>
      <c r="C58" s="433"/>
      <c r="D58" s="96" t="s">
        <v>41</v>
      </c>
      <c r="E58" s="89">
        <v>401</v>
      </c>
      <c r="F58" s="90">
        <v>332</v>
      </c>
      <c r="G58" s="90">
        <v>660</v>
      </c>
      <c r="H58" s="90">
        <v>660</v>
      </c>
      <c r="I58" s="91">
        <v>660</v>
      </c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</row>
    <row r="59" spans="1:51" s="159" customFormat="1" hidden="1" x14ac:dyDescent="0.25">
      <c r="A59" s="183"/>
      <c r="B59" s="171"/>
      <c r="C59" s="180"/>
      <c r="D59" s="155"/>
      <c r="E59" s="156"/>
      <c r="F59" s="157"/>
      <c r="G59" s="157"/>
      <c r="H59" s="157"/>
      <c r="I59" s="158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</row>
    <row r="60" spans="1:51" hidden="1" x14ac:dyDescent="0.25">
      <c r="A60" s="386"/>
      <c r="B60" s="387"/>
      <c r="C60" s="388"/>
      <c r="D60" s="56"/>
      <c r="E60" s="10"/>
      <c r="F60" s="11"/>
      <c r="G60" s="11"/>
      <c r="H60" s="11"/>
      <c r="I60" s="12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</row>
    <row r="61" spans="1:51" hidden="1" x14ac:dyDescent="0.25">
      <c r="A61" s="386"/>
      <c r="B61" s="387"/>
      <c r="C61" s="388"/>
      <c r="D61" s="56"/>
      <c r="E61" s="10"/>
      <c r="F61" s="11"/>
      <c r="G61" s="11"/>
      <c r="H61" s="11"/>
      <c r="I61" s="12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</row>
    <row r="62" spans="1:51" ht="16.5" hidden="1" customHeight="1" x14ac:dyDescent="0.25">
      <c r="A62" s="386"/>
      <c r="B62" s="387"/>
      <c r="C62" s="388"/>
      <c r="D62" s="56"/>
      <c r="E62" s="10"/>
      <c r="F62" s="11"/>
      <c r="G62" s="11"/>
      <c r="H62" s="11"/>
      <c r="I62" s="12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</row>
    <row r="63" spans="1:51" s="159" customFormat="1" hidden="1" x14ac:dyDescent="0.25">
      <c r="A63" s="170"/>
      <c r="B63" s="171"/>
      <c r="C63" s="172"/>
      <c r="D63" s="155"/>
      <c r="E63" s="156"/>
      <c r="F63" s="156"/>
      <c r="G63" s="157"/>
      <c r="H63" s="157"/>
      <c r="I63" s="158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</row>
    <row r="64" spans="1:51" ht="12.75" hidden="1" customHeight="1" x14ac:dyDescent="0.25">
      <c r="A64" s="57"/>
      <c r="B64" s="63"/>
      <c r="C64" s="58"/>
      <c r="D64" s="56"/>
      <c r="E64" s="10"/>
      <c r="F64" s="11"/>
      <c r="G64" s="11"/>
      <c r="H64" s="11"/>
      <c r="I64" s="12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</row>
    <row r="65" spans="1:51" hidden="1" x14ac:dyDescent="0.25">
      <c r="A65" s="57"/>
      <c r="B65" s="63"/>
      <c r="C65" s="58"/>
      <c r="D65" s="56"/>
      <c r="E65" s="10"/>
      <c r="F65" s="11"/>
      <c r="G65" s="11"/>
      <c r="H65" s="11"/>
      <c r="I65" s="12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</row>
    <row r="66" spans="1:51" hidden="1" x14ac:dyDescent="0.25">
      <c r="A66" s="57"/>
      <c r="B66" s="63"/>
      <c r="C66" s="58"/>
      <c r="D66" s="56"/>
      <c r="E66" s="10"/>
      <c r="F66" s="11"/>
      <c r="G66" s="11"/>
      <c r="H66" s="11"/>
      <c r="I66" s="12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</row>
    <row r="67" spans="1:51" s="159" customFormat="1" hidden="1" x14ac:dyDescent="0.25">
      <c r="A67" s="170"/>
      <c r="B67" s="182"/>
      <c r="C67" s="172"/>
      <c r="D67" s="181"/>
      <c r="E67" s="156"/>
      <c r="F67" s="156"/>
      <c r="G67" s="157"/>
      <c r="H67" s="157"/>
      <c r="I67" s="158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</row>
    <row r="68" spans="1:51" hidden="1" x14ac:dyDescent="0.25">
      <c r="A68" s="57"/>
      <c r="B68" s="63"/>
      <c r="C68" s="58"/>
      <c r="D68" s="56"/>
      <c r="E68" s="10"/>
      <c r="F68" s="11"/>
      <c r="G68" s="11"/>
      <c r="H68" s="11"/>
      <c r="I68" s="12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</row>
    <row r="69" spans="1:51" s="159" customFormat="1" ht="17.25" hidden="1" customHeight="1" x14ac:dyDescent="0.25">
      <c r="A69" s="170"/>
      <c r="B69" s="182"/>
      <c r="C69" s="172"/>
      <c r="D69" s="181"/>
      <c r="E69" s="156"/>
      <c r="F69" s="156"/>
      <c r="G69" s="156"/>
      <c r="H69" s="157"/>
      <c r="I69" s="158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</row>
    <row r="70" spans="1:51" ht="16.5" hidden="1" customHeight="1" x14ac:dyDescent="0.25">
      <c r="A70" s="57"/>
      <c r="B70" s="63"/>
      <c r="C70" s="58"/>
      <c r="D70" s="56"/>
      <c r="E70" s="10"/>
      <c r="F70" s="11"/>
      <c r="G70" s="11"/>
      <c r="H70" s="11"/>
      <c r="I70" s="12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</row>
    <row r="71" spans="1:51" s="109" customFormat="1" x14ac:dyDescent="0.25">
      <c r="A71" s="110" t="s">
        <v>78</v>
      </c>
      <c r="B71" s="111"/>
      <c r="C71" s="112"/>
      <c r="D71" s="113" t="s">
        <v>79</v>
      </c>
      <c r="E71" s="107"/>
      <c r="F71" s="107">
        <f>F73</f>
        <v>0</v>
      </c>
      <c r="G71" s="108">
        <f>G73</f>
        <v>500</v>
      </c>
      <c r="H71" s="108">
        <f>H73</f>
        <v>500</v>
      </c>
      <c r="I71" s="108">
        <f>I73</f>
        <v>500</v>
      </c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</row>
    <row r="72" spans="1:51" s="205" customFormat="1" x14ac:dyDescent="0.25">
      <c r="A72" s="380" t="s">
        <v>126</v>
      </c>
      <c r="B72" s="381"/>
      <c r="C72" s="382"/>
      <c r="D72" s="247" t="s">
        <v>20</v>
      </c>
      <c r="E72" s="10"/>
      <c r="F72" s="10"/>
      <c r="G72" s="11"/>
      <c r="H72" s="11"/>
      <c r="I72" s="12"/>
    </row>
    <row r="73" spans="1:51" s="83" customFormat="1" x14ac:dyDescent="0.25">
      <c r="A73" s="138"/>
      <c r="B73" s="139">
        <v>3</v>
      </c>
      <c r="C73" s="140"/>
      <c r="D73" s="141" t="s">
        <v>24</v>
      </c>
      <c r="E73" s="80"/>
      <c r="F73" s="80">
        <f t="shared" ref="F73:F74" si="2">F74</f>
        <v>0</v>
      </c>
      <c r="G73" s="81">
        <f t="shared" ref="G73:I74" si="3">G74</f>
        <v>500</v>
      </c>
      <c r="H73" s="81">
        <f t="shared" si="3"/>
        <v>500</v>
      </c>
      <c r="I73" s="81">
        <f t="shared" si="3"/>
        <v>500</v>
      </c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</row>
    <row r="74" spans="1:51" s="92" customFormat="1" x14ac:dyDescent="0.25">
      <c r="A74" s="85"/>
      <c r="B74" s="93">
        <v>32</v>
      </c>
      <c r="C74" s="87"/>
      <c r="D74" s="88" t="s">
        <v>41</v>
      </c>
      <c r="E74" s="89"/>
      <c r="F74" s="89">
        <f t="shared" si="2"/>
        <v>0</v>
      </c>
      <c r="G74" s="90">
        <v>500</v>
      </c>
      <c r="H74" s="90">
        <v>500</v>
      </c>
      <c r="I74" s="90">
        <v>500</v>
      </c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</row>
    <row r="75" spans="1:51" s="159" customFormat="1" ht="18.75" hidden="1" customHeight="1" x14ac:dyDescent="0.25">
      <c r="A75" s="170"/>
      <c r="B75" s="182"/>
      <c r="C75" s="172"/>
      <c r="D75" s="181"/>
      <c r="E75" s="156"/>
      <c r="F75" s="156"/>
      <c r="G75" s="157"/>
      <c r="H75" s="157"/>
      <c r="I75" s="157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</row>
    <row r="76" spans="1:51" hidden="1" x14ac:dyDescent="0.25">
      <c r="A76" s="57"/>
      <c r="B76" s="63"/>
      <c r="C76" s="58"/>
      <c r="D76" s="56"/>
      <c r="E76" s="10"/>
      <c r="F76" s="11"/>
      <c r="G76" s="11"/>
      <c r="H76" s="11"/>
      <c r="I76" s="12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</row>
    <row r="77" spans="1:51" ht="15" hidden="1" customHeight="1" x14ac:dyDescent="0.25">
      <c r="A77" s="57"/>
      <c r="B77" s="63"/>
      <c r="C77" s="58"/>
      <c r="D77" s="56"/>
      <c r="E77" s="10"/>
      <c r="F77" s="11"/>
      <c r="G77" s="11"/>
      <c r="H77" s="11"/>
      <c r="I77" s="12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</row>
    <row r="78" spans="1:51" s="212" customFormat="1" ht="24" customHeight="1" x14ac:dyDescent="0.25">
      <c r="A78" s="110" t="s">
        <v>113</v>
      </c>
      <c r="B78" s="111"/>
      <c r="C78" s="112"/>
      <c r="D78" s="113" t="s">
        <v>94</v>
      </c>
      <c r="E78" s="107"/>
      <c r="F78" s="108">
        <v>0</v>
      </c>
      <c r="G78" s="108"/>
      <c r="H78" s="108"/>
      <c r="I78" s="114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</row>
    <row r="79" spans="1:51" s="213" customFormat="1" ht="15" customHeight="1" x14ac:dyDescent="0.25">
      <c r="A79" s="380" t="s">
        <v>126</v>
      </c>
      <c r="B79" s="381"/>
      <c r="C79" s="382"/>
      <c r="D79" s="247" t="s">
        <v>20</v>
      </c>
      <c r="E79" s="10"/>
      <c r="F79" s="11"/>
      <c r="G79" s="11"/>
      <c r="H79" s="11"/>
      <c r="I79" s="12"/>
    </row>
    <row r="80" spans="1:51" s="83" customFormat="1" x14ac:dyDescent="0.25">
      <c r="A80" s="138"/>
      <c r="B80" s="139">
        <v>3</v>
      </c>
      <c r="C80" s="140"/>
      <c r="D80" s="141" t="s">
        <v>24</v>
      </c>
      <c r="E80" s="80"/>
      <c r="F80" s="81">
        <v>0</v>
      </c>
      <c r="G80" s="81"/>
      <c r="H80" s="81"/>
      <c r="I80" s="82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</row>
    <row r="81" spans="1:51" s="92" customFormat="1" x14ac:dyDescent="0.25">
      <c r="A81" s="85"/>
      <c r="B81" s="93">
        <v>32</v>
      </c>
      <c r="C81" s="87"/>
      <c r="D81" s="88" t="s">
        <v>41</v>
      </c>
      <c r="E81" s="89"/>
      <c r="F81" s="90">
        <v>0</v>
      </c>
      <c r="G81" s="90"/>
      <c r="H81" s="90"/>
      <c r="I81" s="91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</row>
    <row r="82" spans="1:51" s="159" customFormat="1" ht="18.75" customHeight="1" x14ac:dyDescent="0.25">
      <c r="A82" s="170"/>
      <c r="B82" s="182">
        <v>329</v>
      </c>
      <c r="C82" s="172"/>
      <c r="D82" s="181" t="s">
        <v>67</v>
      </c>
      <c r="E82" s="156"/>
      <c r="F82" s="157">
        <v>0</v>
      </c>
      <c r="G82" s="157"/>
      <c r="H82" s="157"/>
      <c r="I82" s="158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</row>
    <row r="83" spans="1:51" s="205" customFormat="1" hidden="1" x14ac:dyDescent="0.25">
      <c r="A83" s="72"/>
      <c r="B83" s="206"/>
      <c r="C83" s="73"/>
      <c r="D83" s="207"/>
      <c r="E83" s="10"/>
      <c r="F83" s="11"/>
      <c r="G83" s="11"/>
      <c r="H83" s="11"/>
      <c r="I83" s="12"/>
    </row>
    <row r="84" spans="1:51" s="205" customFormat="1" hidden="1" x14ac:dyDescent="0.25">
      <c r="A84" s="72"/>
      <c r="B84" s="206"/>
      <c r="C84" s="73"/>
      <c r="D84" s="207"/>
      <c r="E84" s="10"/>
      <c r="F84" s="11"/>
      <c r="G84" s="11"/>
      <c r="H84" s="11"/>
      <c r="I84" s="12"/>
    </row>
    <row r="85" spans="1:51" s="205" customFormat="1" hidden="1" x14ac:dyDescent="0.25">
      <c r="A85" s="72"/>
      <c r="B85" s="206"/>
      <c r="C85" s="73"/>
      <c r="D85" s="207"/>
      <c r="E85" s="10"/>
      <c r="F85" s="11"/>
      <c r="G85" s="11"/>
      <c r="H85" s="11"/>
      <c r="I85" s="12"/>
    </row>
    <row r="86" spans="1:51" s="205" customFormat="1" hidden="1" x14ac:dyDescent="0.25">
      <c r="A86" s="72"/>
      <c r="B86" s="208"/>
      <c r="C86" s="73"/>
      <c r="D86" s="209"/>
      <c r="E86" s="10"/>
      <c r="F86" s="11"/>
      <c r="G86" s="11"/>
      <c r="H86" s="11"/>
      <c r="I86" s="12"/>
    </row>
    <row r="87" spans="1:51" s="205" customFormat="1" ht="15.75" hidden="1" customHeight="1" x14ac:dyDescent="0.25">
      <c r="A87" s="71"/>
      <c r="B87" s="74"/>
      <c r="C87" s="75"/>
      <c r="D87" s="204"/>
      <c r="E87" s="10"/>
      <c r="F87" s="10"/>
      <c r="G87" s="11"/>
      <c r="H87" s="11"/>
      <c r="I87" s="12"/>
    </row>
    <row r="88" spans="1:51" s="205" customFormat="1" ht="15.75" hidden="1" customHeight="1" x14ac:dyDescent="0.25">
      <c r="A88" s="380"/>
      <c r="B88" s="381"/>
      <c r="C88" s="382"/>
      <c r="D88" s="292"/>
      <c r="E88" s="10"/>
      <c r="F88" s="10"/>
      <c r="G88" s="11"/>
      <c r="H88" s="11"/>
      <c r="I88" s="12"/>
    </row>
    <row r="89" spans="1:51" s="205" customFormat="1" ht="15.75" hidden="1" customHeight="1" x14ac:dyDescent="0.25">
      <c r="A89" s="301"/>
      <c r="B89" s="74"/>
      <c r="C89" s="75"/>
      <c r="D89" s="204"/>
      <c r="E89" s="10"/>
      <c r="F89" s="10"/>
      <c r="G89" s="11"/>
      <c r="H89" s="11"/>
      <c r="I89" s="12"/>
    </row>
    <row r="90" spans="1:51" s="205" customFormat="1" ht="15" hidden="1" customHeight="1" x14ac:dyDescent="0.25">
      <c r="A90" s="301"/>
      <c r="B90" s="74"/>
      <c r="C90" s="75"/>
      <c r="D90" s="204"/>
      <c r="E90" s="10"/>
      <c r="F90" s="10"/>
      <c r="G90" s="11"/>
      <c r="H90" s="11"/>
      <c r="I90" s="12"/>
    </row>
    <row r="91" spans="1:51" s="205" customFormat="1" ht="16.5" hidden="1" customHeight="1" x14ac:dyDescent="0.25">
      <c r="A91" s="301"/>
      <c r="B91" s="74"/>
      <c r="C91" s="75"/>
      <c r="D91" s="204"/>
      <c r="E91" s="10"/>
      <c r="F91" s="10"/>
      <c r="G91" s="11"/>
      <c r="H91" s="11"/>
      <c r="I91" s="12"/>
    </row>
    <row r="92" spans="1:51" s="205" customFormat="1" ht="17.25" hidden="1" customHeight="1" x14ac:dyDescent="0.25">
      <c r="A92" s="386"/>
      <c r="B92" s="387"/>
      <c r="C92" s="388"/>
      <c r="D92" s="221"/>
      <c r="E92" s="10"/>
      <c r="F92" s="11"/>
      <c r="G92" s="11"/>
      <c r="H92" s="11"/>
      <c r="I92" s="12"/>
    </row>
    <row r="93" spans="1:51" s="205" customFormat="1" ht="18.75" hidden="1" customHeight="1" x14ac:dyDescent="0.25">
      <c r="A93" s="301"/>
      <c r="B93" s="74"/>
      <c r="C93" s="75"/>
      <c r="D93" s="204"/>
      <c r="E93" s="10"/>
      <c r="F93" s="10"/>
      <c r="G93" s="11"/>
      <c r="H93" s="11"/>
      <c r="I93" s="12"/>
    </row>
    <row r="94" spans="1:51" s="205" customFormat="1" ht="17.25" hidden="1" customHeight="1" x14ac:dyDescent="0.25">
      <c r="A94" s="386"/>
      <c r="B94" s="387"/>
      <c r="C94" s="388"/>
      <c r="D94" s="221"/>
      <c r="E94" s="10"/>
      <c r="F94" s="11"/>
      <c r="G94" s="11"/>
      <c r="H94" s="11"/>
      <c r="I94" s="12"/>
    </row>
    <row r="95" spans="1:51" s="205" customFormat="1" ht="15.75" hidden="1" customHeight="1" x14ac:dyDescent="0.25">
      <c r="A95" s="301"/>
      <c r="B95" s="74"/>
      <c r="C95" s="75"/>
      <c r="D95" s="204"/>
      <c r="E95" s="10"/>
      <c r="F95" s="10"/>
      <c r="G95" s="11"/>
      <c r="H95" s="11"/>
      <c r="I95" s="12"/>
    </row>
    <row r="96" spans="1:51" s="205" customFormat="1" hidden="1" x14ac:dyDescent="0.25">
      <c r="A96" s="386"/>
      <c r="B96" s="387"/>
      <c r="C96" s="388"/>
      <c r="D96" s="221"/>
      <c r="E96" s="10"/>
      <c r="F96" s="11"/>
      <c r="G96" s="11"/>
      <c r="H96" s="11"/>
      <c r="I96" s="12"/>
    </row>
    <row r="97" spans="1:9" s="205" customFormat="1" ht="0.75" hidden="1" customHeight="1" x14ac:dyDescent="0.25">
      <c r="A97" s="301"/>
      <c r="B97" s="302"/>
      <c r="C97" s="303"/>
      <c r="D97" s="221"/>
      <c r="E97" s="10"/>
      <c r="F97" s="11"/>
      <c r="G97" s="11"/>
      <c r="H97" s="11"/>
      <c r="I97" s="12"/>
    </row>
    <row r="98" spans="1:9" s="205" customFormat="1" hidden="1" x14ac:dyDescent="0.25">
      <c r="A98" s="301"/>
      <c r="B98" s="74"/>
      <c r="C98" s="75"/>
      <c r="D98" s="204"/>
      <c r="E98" s="10"/>
      <c r="F98" s="10"/>
      <c r="G98" s="11"/>
      <c r="H98" s="11"/>
      <c r="I98" s="12"/>
    </row>
    <row r="99" spans="1:9" s="205" customFormat="1" hidden="1" x14ac:dyDescent="0.25">
      <c r="A99" s="301"/>
      <c r="B99" s="74"/>
      <c r="C99" s="75"/>
      <c r="D99" s="204"/>
      <c r="E99" s="10"/>
      <c r="F99" s="10"/>
      <c r="G99" s="11"/>
      <c r="H99" s="11"/>
      <c r="I99" s="12"/>
    </row>
    <row r="100" spans="1:9" s="205" customFormat="1" hidden="1" x14ac:dyDescent="0.25">
      <c r="A100" s="386"/>
      <c r="B100" s="387"/>
      <c r="C100" s="388"/>
      <c r="D100" s="214"/>
      <c r="E100" s="10"/>
      <c r="F100" s="11"/>
      <c r="G100" s="11"/>
      <c r="H100" s="11"/>
      <c r="I100" s="12"/>
    </row>
    <row r="101" spans="1:9" s="205" customFormat="1" ht="14.25" hidden="1" customHeight="1" x14ac:dyDescent="0.25">
      <c r="A101" s="386"/>
      <c r="B101" s="387"/>
      <c r="C101" s="388"/>
      <c r="D101" s="221"/>
      <c r="E101" s="10"/>
      <c r="F101" s="11"/>
      <c r="G101" s="11"/>
      <c r="H101" s="11"/>
      <c r="I101" s="12"/>
    </row>
    <row r="102" spans="1:9" s="205" customFormat="1" hidden="1" x14ac:dyDescent="0.25">
      <c r="A102" s="71"/>
      <c r="B102" s="74"/>
      <c r="C102" s="75"/>
      <c r="D102" s="204"/>
      <c r="E102" s="10"/>
      <c r="F102" s="11"/>
      <c r="G102" s="11"/>
      <c r="H102" s="11"/>
      <c r="I102" s="12"/>
    </row>
    <row r="103" spans="1:9" s="205" customFormat="1" hidden="1" x14ac:dyDescent="0.25">
      <c r="A103" s="72"/>
      <c r="B103" s="206"/>
      <c r="C103" s="73"/>
      <c r="D103" s="207"/>
      <c r="E103" s="10"/>
      <c r="F103" s="11"/>
      <c r="G103" s="11"/>
      <c r="H103" s="11"/>
      <c r="I103" s="12"/>
    </row>
    <row r="104" spans="1:9" s="205" customFormat="1" hidden="1" x14ac:dyDescent="0.25">
      <c r="A104" s="72"/>
      <c r="B104" s="206"/>
      <c r="C104" s="73"/>
      <c r="D104" s="207"/>
      <c r="E104" s="10"/>
      <c r="F104" s="11"/>
      <c r="G104" s="11"/>
      <c r="H104" s="11"/>
      <c r="I104" s="12"/>
    </row>
    <row r="105" spans="1:9" s="205" customFormat="1" hidden="1" x14ac:dyDescent="0.25">
      <c r="A105" s="72"/>
      <c r="B105" s="206"/>
      <c r="C105" s="73"/>
      <c r="D105" s="207"/>
      <c r="E105" s="10"/>
      <c r="F105" s="11"/>
      <c r="G105" s="11"/>
      <c r="H105" s="11"/>
      <c r="I105" s="12"/>
    </row>
    <row r="106" spans="1:9" s="205" customFormat="1" hidden="1" x14ac:dyDescent="0.25">
      <c r="A106" s="72"/>
      <c r="B106" s="208"/>
      <c r="C106" s="73"/>
      <c r="D106" s="209"/>
      <c r="E106" s="10"/>
      <c r="F106" s="11"/>
      <c r="G106" s="11"/>
      <c r="H106" s="11"/>
      <c r="I106" s="12"/>
    </row>
    <row r="107" spans="1:9" s="205" customFormat="1" hidden="1" x14ac:dyDescent="0.25">
      <c r="A107" s="72"/>
      <c r="B107" s="206"/>
      <c r="C107" s="73"/>
      <c r="D107" s="207"/>
      <c r="E107" s="10"/>
      <c r="F107" s="11"/>
      <c r="G107" s="11"/>
      <c r="H107" s="11"/>
      <c r="I107" s="12"/>
    </row>
    <row r="108" spans="1:9" s="205" customFormat="1" hidden="1" x14ac:dyDescent="0.25">
      <c r="A108" s="72"/>
      <c r="B108" s="208"/>
      <c r="C108" s="73"/>
      <c r="D108" s="209"/>
      <c r="E108" s="10"/>
      <c r="F108" s="11"/>
      <c r="G108" s="11"/>
      <c r="H108" s="11"/>
      <c r="I108" s="12"/>
    </row>
    <row r="109" spans="1:9" s="205" customFormat="1" hidden="1" x14ac:dyDescent="0.25">
      <c r="A109" s="72"/>
      <c r="B109" s="210"/>
      <c r="C109" s="73"/>
      <c r="D109" s="211"/>
      <c r="E109" s="10"/>
      <c r="F109" s="11"/>
      <c r="G109" s="11"/>
      <c r="H109" s="11"/>
      <c r="I109" s="12"/>
    </row>
    <row r="110" spans="1:9" s="205" customFormat="1" ht="14.25" hidden="1" customHeight="1" x14ac:dyDescent="0.25">
      <c r="A110" s="72"/>
      <c r="B110" s="208"/>
      <c r="C110" s="73"/>
      <c r="D110" s="209"/>
      <c r="E110" s="10"/>
      <c r="F110" s="11"/>
      <c r="G110" s="11"/>
      <c r="H110" s="11"/>
      <c r="I110" s="12"/>
    </row>
    <row r="111" spans="1:9" s="205" customFormat="1" ht="17.25" customHeight="1" x14ac:dyDescent="0.25">
      <c r="A111" s="103" t="s">
        <v>80</v>
      </c>
      <c r="B111" s="104"/>
      <c r="C111" s="105"/>
      <c r="D111" s="102" t="s">
        <v>114</v>
      </c>
      <c r="E111" s="108">
        <f>E113</f>
        <v>531</v>
      </c>
      <c r="F111" s="108">
        <f>F113</f>
        <v>519</v>
      </c>
      <c r="G111" s="108">
        <f>G113</f>
        <v>531</v>
      </c>
      <c r="H111" s="108">
        <f>H113</f>
        <v>531</v>
      </c>
      <c r="I111" s="108">
        <f>I113</f>
        <v>531</v>
      </c>
    </row>
    <row r="112" spans="1:9" s="205" customFormat="1" ht="17.25" customHeight="1" x14ac:dyDescent="0.25">
      <c r="A112" s="380" t="s">
        <v>126</v>
      </c>
      <c r="B112" s="381"/>
      <c r="C112" s="382"/>
      <c r="D112" s="247" t="s">
        <v>20</v>
      </c>
      <c r="E112" s="11"/>
      <c r="F112" s="11"/>
      <c r="G112" s="11"/>
      <c r="H112" s="11"/>
      <c r="I112" s="11"/>
    </row>
    <row r="113" spans="1:9" s="205" customFormat="1" ht="17.25" customHeight="1" x14ac:dyDescent="0.25">
      <c r="A113" s="425">
        <v>3</v>
      </c>
      <c r="B113" s="426"/>
      <c r="C113" s="427"/>
      <c r="D113" s="79" t="s">
        <v>24</v>
      </c>
      <c r="E113" s="81">
        <f>E114</f>
        <v>531</v>
      </c>
      <c r="F113" s="81">
        <f t="shared" ref="F113:I115" si="4">F114</f>
        <v>519</v>
      </c>
      <c r="G113" s="81">
        <f t="shared" si="4"/>
        <v>531</v>
      </c>
      <c r="H113" s="81">
        <f t="shared" si="4"/>
        <v>531</v>
      </c>
      <c r="I113" s="81">
        <f t="shared" si="4"/>
        <v>531</v>
      </c>
    </row>
    <row r="114" spans="1:9" s="205" customFormat="1" ht="17.25" customHeight="1" x14ac:dyDescent="0.25">
      <c r="A114" s="431">
        <v>32</v>
      </c>
      <c r="B114" s="432"/>
      <c r="C114" s="433"/>
      <c r="D114" s="96" t="s">
        <v>41</v>
      </c>
      <c r="E114" s="90">
        <v>531</v>
      </c>
      <c r="F114" s="90">
        <v>519</v>
      </c>
      <c r="G114" s="90">
        <v>531</v>
      </c>
      <c r="H114" s="90">
        <v>531</v>
      </c>
      <c r="I114" s="90">
        <v>531</v>
      </c>
    </row>
    <row r="115" spans="1:9" s="205" customFormat="1" ht="15" hidden="1" customHeight="1" x14ac:dyDescent="0.25">
      <c r="A115" s="72"/>
      <c r="B115" s="182"/>
      <c r="C115" s="172"/>
      <c r="D115" s="181"/>
      <c r="E115" s="156"/>
      <c r="F115" s="156"/>
      <c r="G115" s="156"/>
      <c r="H115" s="157"/>
      <c r="I115" s="158"/>
    </row>
    <row r="116" spans="1:9" s="205" customFormat="1" ht="15" hidden="1" customHeight="1" x14ac:dyDescent="0.25">
      <c r="A116" s="72"/>
      <c r="B116" s="206"/>
      <c r="C116" s="73"/>
      <c r="D116" s="204"/>
      <c r="E116" s="10"/>
      <c r="F116" s="11"/>
      <c r="G116" s="11"/>
      <c r="H116" s="11"/>
      <c r="I116" s="12"/>
    </row>
    <row r="117" spans="1:9" s="205" customFormat="1" ht="15" customHeight="1" x14ac:dyDescent="0.25">
      <c r="A117" s="110" t="s">
        <v>140</v>
      </c>
      <c r="B117" s="111"/>
      <c r="C117" s="112"/>
      <c r="D117" s="113" t="s">
        <v>120</v>
      </c>
      <c r="E117" s="308">
        <f>E119</f>
        <v>7109</v>
      </c>
      <c r="F117" s="308">
        <f>F119</f>
        <v>0</v>
      </c>
      <c r="G117" s="309"/>
      <c r="H117" s="309"/>
      <c r="I117" s="310"/>
    </row>
    <row r="118" spans="1:9" s="205" customFormat="1" ht="15" customHeight="1" x14ac:dyDescent="0.25">
      <c r="A118" s="380" t="s">
        <v>126</v>
      </c>
      <c r="B118" s="381"/>
      <c r="C118" s="382"/>
      <c r="D118" s="247" t="s">
        <v>20</v>
      </c>
      <c r="E118" s="10"/>
      <c r="F118" s="10"/>
      <c r="G118" s="11"/>
      <c r="H118" s="11"/>
      <c r="I118" s="12"/>
    </row>
    <row r="119" spans="1:9" s="205" customFormat="1" ht="15" customHeight="1" x14ac:dyDescent="0.25">
      <c r="A119" s="138"/>
      <c r="B119" s="146">
        <v>3</v>
      </c>
      <c r="C119" s="147"/>
      <c r="D119" s="148" t="s">
        <v>24</v>
      </c>
      <c r="E119" s="80">
        <f>E120+E128</f>
        <v>7109</v>
      </c>
      <c r="F119" s="80">
        <f>F120+F128</f>
        <v>0</v>
      </c>
      <c r="G119" s="81"/>
      <c r="H119" s="81"/>
      <c r="I119" s="82"/>
    </row>
    <row r="120" spans="1:9" s="205" customFormat="1" ht="14.25" customHeight="1" x14ac:dyDescent="0.25">
      <c r="A120" s="238"/>
      <c r="B120" s="236">
        <v>31</v>
      </c>
      <c r="C120" s="237"/>
      <c r="D120" s="165" t="s">
        <v>25</v>
      </c>
      <c r="E120" s="89">
        <v>6852</v>
      </c>
      <c r="F120" s="89">
        <f>F121+F123+F125</f>
        <v>0</v>
      </c>
      <c r="G120" s="90"/>
      <c r="H120" s="90"/>
      <c r="I120" s="91"/>
    </row>
    <row r="121" spans="1:9" s="205" customFormat="1" ht="15" hidden="1" customHeight="1" x14ac:dyDescent="0.25">
      <c r="A121" s="170"/>
      <c r="B121" s="171"/>
      <c r="C121" s="180"/>
      <c r="D121" s="173"/>
      <c r="E121" s="156"/>
      <c r="F121" s="156"/>
      <c r="G121" s="157"/>
      <c r="H121" s="157"/>
      <c r="I121" s="158"/>
    </row>
    <row r="122" spans="1:9" s="205" customFormat="1" ht="15" hidden="1" customHeight="1" x14ac:dyDescent="0.25">
      <c r="A122" s="386"/>
      <c r="B122" s="387"/>
      <c r="C122" s="388"/>
      <c r="D122" s="64"/>
      <c r="E122" s="10"/>
      <c r="F122" s="10"/>
      <c r="G122" s="11"/>
      <c r="H122" s="11"/>
      <c r="I122" s="12"/>
    </row>
    <row r="123" spans="1:9" s="205" customFormat="1" ht="15" hidden="1" customHeight="1" x14ac:dyDescent="0.25">
      <c r="A123" s="170"/>
      <c r="B123" s="171"/>
      <c r="C123" s="180"/>
      <c r="D123" s="173"/>
      <c r="E123" s="156"/>
      <c r="F123" s="156"/>
      <c r="G123" s="157"/>
      <c r="H123" s="157"/>
      <c r="I123" s="158"/>
    </row>
    <row r="124" spans="1:9" s="205" customFormat="1" ht="15" hidden="1" customHeight="1" x14ac:dyDescent="0.25">
      <c r="A124" s="386"/>
      <c r="B124" s="387"/>
      <c r="C124" s="388"/>
      <c r="D124" s="64"/>
      <c r="E124" s="10"/>
      <c r="F124" s="10"/>
      <c r="G124" s="11"/>
      <c r="H124" s="11"/>
      <c r="I124" s="12"/>
    </row>
    <row r="125" spans="1:9" s="205" customFormat="1" ht="15" hidden="1" customHeight="1" x14ac:dyDescent="0.25">
      <c r="A125" s="170"/>
      <c r="B125" s="171"/>
      <c r="C125" s="180"/>
      <c r="D125" s="173"/>
      <c r="E125" s="156"/>
      <c r="F125" s="156"/>
      <c r="G125" s="157"/>
      <c r="H125" s="157"/>
      <c r="I125" s="158"/>
    </row>
    <row r="126" spans="1:9" s="205" customFormat="1" ht="15" hidden="1" customHeight="1" x14ac:dyDescent="0.25">
      <c r="A126" s="386"/>
      <c r="B126" s="387"/>
      <c r="C126" s="388"/>
      <c r="D126" s="64"/>
      <c r="E126" s="10"/>
      <c r="F126" s="10"/>
      <c r="G126" s="11"/>
      <c r="H126" s="11"/>
      <c r="I126" s="12"/>
    </row>
    <row r="127" spans="1:9" s="205" customFormat="1" ht="15" hidden="1" customHeight="1" x14ac:dyDescent="0.25">
      <c r="A127" s="386"/>
      <c r="B127" s="387"/>
      <c r="C127" s="388"/>
      <c r="D127" s="64"/>
      <c r="E127" s="10"/>
      <c r="F127" s="10"/>
      <c r="G127" s="11"/>
      <c r="H127" s="11"/>
      <c r="I127" s="12"/>
    </row>
    <row r="128" spans="1:9" s="205" customFormat="1" ht="15" customHeight="1" x14ac:dyDescent="0.25">
      <c r="A128" s="238"/>
      <c r="B128" s="236">
        <v>32</v>
      </c>
      <c r="C128" s="237"/>
      <c r="D128" s="165" t="s">
        <v>41</v>
      </c>
      <c r="E128" s="89">
        <v>257</v>
      </c>
      <c r="F128" s="89">
        <f>F129</f>
        <v>0</v>
      </c>
      <c r="G128" s="90"/>
      <c r="H128" s="90"/>
      <c r="I128" s="91"/>
    </row>
    <row r="129" spans="1:9" s="205" customFormat="1" ht="15" hidden="1" customHeight="1" x14ac:dyDescent="0.25">
      <c r="A129" s="170"/>
      <c r="B129" s="171"/>
      <c r="C129" s="180"/>
      <c r="D129" s="173"/>
      <c r="E129" s="156"/>
      <c r="F129" s="156"/>
      <c r="G129" s="157"/>
      <c r="H129" s="157"/>
      <c r="I129" s="158"/>
    </row>
    <row r="130" spans="1:9" s="205" customFormat="1" ht="15" hidden="1" customHeight="1" x14ac:dyDescent="0.25">
      <c r="A130" s="386"/>
      <c r="B130" s="387"/>
      <c r="C130" s="388"/>
      <c r="D130" s="214"/>
      <c r="E130" s="10"/>
      <c r="F130" s="10"/>
      <c r="G130" s="11"/>
      <c r="H130" s="11"/>
      <c r="I130" s="12"/>
    </row>
    <row r="131" spans="1:9" s="205" customFormat="1" ht="15" hidden="1" customHeight="1" x14ac:dyDescent="0.25">
      <c r="A131" s="386"/>
      <c r="B131" s="387"/>
      <c r="C131" s="388"/>
      <c r="D131" s="64"/>
      <c r="E131" s="10"/>
      <c r="F131" s="10"/>
      <c r="G131" s="11"/>
      <c r="H131" s="11"/>
      <c r="I131" s="12"/>
    </row>
    <row r="132" spans="1:9" s="205" customFormat="1" ht="15" customHeight="1" x14ac:dyDescent="0.25">
      <c r="A132" s="110" t="s">
        <v>121</v>
      </c>
      <c r="B132" s="111"/>
      <c r="C132" s="112"/>
      <c r="D132" s="113" t="s">
        <v>122</v>
      </c>
      <c r="E132" s="107">
        <f>E134</f>
        <v>5295</v>
      </c>
      <c r="F132" s="107">
        <f t="shared" ref="F132" si="5">F134</f>
        <v>4706</v>
      </c>
      <c r="G132" s="107">
        <f>G134</f>
        <v>0</v>
      </c>
      <c r="H132" s="107">
        <f t="shared" ref="H132:I132" si="6">H134</f>
        <v>0</v>
      </c>
      <c r="I132" s="107">
        <f t="shared" si="6"/>
        <v>0</v>
      </c>
    </row>
    <row r="133" spans="1:9" s="205" customFormat="1" ht="15" customHeight="1" x14ac:dyDescent="0.25">
      <c r="A133" s="380" t="s">
        <v>126</v>
      </c>
      <c r="B133" s="381"/>
      <c r="C133" s="382"/>
      <c r="D133" s="247" t="s">
        <v>20</v>
      </c>
      <c r="E133" s="10"/>
      <c r="F133" s="10"/>
      <c r="G133" s="10"/>
      <c r="H133" s="10"/>
      <c r="I133" s="10"/>
    </row>
    <row r="134" spans="1:9" s="205" customFormat="1" ht="15" customHeight="1" x14ac:dyDescent="0.25">
      <c r="A134" s="138"/>
      <c r="B134" s="146">
        <v>3</v>
      </c>
      <c r="C134" s="147"/>
      <c r="D134" s="148" t="s">
        <v>24</v>
      </c>
      <c r="E134" s="80">
        <f>E135+E143</f>
        <v>5295</v>
      </c>
      <c r="F134" s="80">
        <f t="shared" ref="F134" si="7">F135+F143</f>
        <v>4706</v>
      </c>
      <c r="G134" s="80">
        <f>G135+G143</f>
        <v>0</v>
      </c>
      <c r="H134" s="80">
        <f t="shared" ref="H134:I134" si="8">H135+H143</f>
        <v>0</v>
      </c>
      <c r="I134" s="80">
        <f t="shared" si="8"/>
        <v>0</v>
      </c>
    </row>
    <row r="135" spans="1:9" s="205" customFormat="1" ht="15" customHeight="1" x14ac:dyDescent="0.25">
      <c r="A135" s="238"/>
      <c r="B135" s="236">
        <v>31</v>
      </c>
      <c r="C135" s="237"/>
      <c r="D135" s="165" t="s">
        <v>25</v>
      </c>
      <c r="E135" s="89">
        <v>5050</v>
      </c>
      <c r="F135" s="89">
        <v>4491</v>
      </c>
      <c r="G135" s="89">
        <f>G136+G138+G140</f>
        <v>0</v>
      </c>
      <c r="H135" s="89"/>
      <c r="I135" s="89"/>
    </row>
    <row r="136" spans="1:9" s="205" customFormat="1" ht="15" hidden="1" customHeight="1" x14ac:dyDescent="0.25">
      <c r="A136" s="170"/>
      <c r="B136" s="171"/>
      <c r="C136" s="180"/>
      <c r="D136" s="173"/>
      <c r="E136" s="156"/>
      <c r="F136" s="156"/>
      <c r="G136" s="156"/>
      <c r="H136" s="156"/>
      <c r="I136" s="156"/>
    </row>
    <row r="137" spans="1:9" s="205" customFormat="1" ht="15" hidden="1" customHeight="1" x14ac:dyDescent="0.25">
      <c r="A137" s="386"/>
      <c r="B137" s="387"/>
      <c r="C137" s="388"/>
      <c r="D137" s="64"/>
      <c r="E137" s="10"/>
      <c r="F137" s="10"/>
      <c r="G137" s="10"/>
      <c r="H137" s="10"/>
      <c r="I137" s="10"/>
    </row>
    <row r="138" spans="1:9" s="205" customFormat="1" ht="15" hidden="1" customHeight="1" x14ac:dyDescent="0.25">
      <c r="A138" s="170"/>
      <c r="B138" s="171"/>
      <c r="C138" s="180"/>
      <c r="D138" s="173"/>
      <c r="E138" s="156"/>
      <c r="F138" s="156"/>
      <c r="G138" s="156"/>
      <c r="H138" s="156"/>
      <c r="I138" s="156"/>
    </row>
    <row r="139" spans="1:9" s="205" customFormat="1" ht="15" hidden="1" customHeight="1" x14ac:dyDescent="0.25">
      <c r="A139" s="386"/>
      <c r="B139" s="387"/>
      <c r="C139" s="388"/>
      <c r="D139" s="64"/>
      <c r="E139" s="10"/>
      <c r="F139" s="10"/>
      <c r="G139" s="10"/>
      <c r="H139" s="10"/>
      <c r="I139" s="10"/>
    </row>
    <row r="140" spans="1:9" s="205" customFormat="1" ht="15" hidden="1" customHeight="1" x14ac:dyDescent="0.25">
      <c r="A140" s="170"/>
      <c r="B140" s="171"/>
      <c r="C140" s="180"/>
      <c r="D140" s="173"/>
      <c r="E140" s="156"/>
      <c r="F140" s="156"/>
      <c r="G140" s="156"/>
      <c r="H140" s="156"/>
      <c r="I140" s="156"/>
    </row>
    <row r="141" spans="1:9" s="205" customFormat="1" ht="15.75" hidden="1" customHeight="1" x14ac:dyDescent="0.25">
      <c r="A141" s="386"/>
      <c r="B141" s="387"/>
      <c r="C141" s="388"/>
      <c r="D141" s="64"/>
      <c r="E141" s="10"/>
      <c r="F141" s="10"/>
      <c r="G141" s="10"/>
      <c r="H141" s="10"/>
      <c r="I141" s="10"/>
    </row>
    <row r="142" spans="1:9" s="205" customFormat="1" ht="3.75" hidden="1" customHeight="1" x14ac:dyDescent="0.25">
      <c r="A142" s="233"/>
      <c r="B142" s="234"/>
      <c r="C142" s="235"/>
      <c r="D142" s="64"/>
      <c r="E142" s="10"/>
      <c r="F142" s="10"/>
      <c r="G142" s="10"/>
      <c r="H142" s="10"/>
      <c r="I142" s="10"/>
    </row>
    <row r="143" spans="1:9" s="205" customFormat="1" ht="15" customHeight="1" x14ac:dyDescent="0.25">
      <c r="A143" s="238"/>
      <c r="B143" s="236">
        <v>32</v>
      </c>
      <c r="C143" s="237"/>
      <c r="D143" s="165" t="s">
        <v>41</v>
      </c>
      <c r="E143" s="89">
        <v>245</v>
      </c>
      <c r="F143" s="89">
        <v>215</v>
      </c>
      <c r="G143" s="89">
        <f>G144</f>
        <v>0</v>
      </c>
      <c r="H143" s="89"/>
      <c r="I143" s="89"/>
    </row>
    <row r="144" spans="1:9" s="205" customFormat="1" ht="15" hidden="1" customHeight="1" x14ac:dyDescent="0.25">
      <c r="A144" s="170"/>
      <c r="B144" s="171"/>
      <c r="C144" s="180"/>
      <c r="D144" s="173"/>
      <c r="E144" s="156"/>
      <c r="F144" s="156"/>
      <c r="G144" s="156"/>
      <c r="H144" s="156"/>
      <c r="I144" s="156"/>
    </row>
    <row r="145" spans="1:9" s="205" customFormat="1" ht="15" hidden="1" customHeight="1" x14ac:dyDescent="0.25">
      <c r="A145" s="386"/>
      <c r="B145" s="387"/>
      <c r="C145" s="388"/>
      <c r="D145" s="214"/>
      <c r="E145" s="10"/>
      <c r="F145" s="10"/>
      <c r="G145" s="10"/>
      <c r="H145" s="10"/>
      <c r="I145" s="10"/>
    </row>
    <row r="146" spans="1:9" s="205" customFormat="1" ht="15" hidden="1" customHeight="1" x14ac:dyDescent="0.25">
      <c r="A146" s="386"/>
      <c r="B146" s="387"/>
      <c r="C146" s="388"/>
      <c r="D146" s="64"/>
      <c r="E146" s="10"/>
      <c r="F146" s="10"/>
      <c r="G146" s="10"/>
      <c r="H146" s="10"/>
      <c r="I146" s="10"/>
    </row>
    <row r="147" spans="1:9" s="205" customFormat="1" ht="15" customHeight="1" x14ac:dyDescent="0.25">
      <c r="A147" s="110" t="s">
        <v>123</v>
      </c>
      <c r="B147" s="111"/>
      <c r="C147" s="112"/>
      <c r="D147" s="113" t="s">
        <v>124</v>
      </c>
      <c r="E147" s="107">
        <v>0</v>
      </c>
      <c r="F147" s="107">
        <f t="shared" ref="F147" si="9">F149</f>
        <v>10982</v>
      </c>
      <c r="G147" s="107">
        <f>G149</f>
        <v>2490</v>
      </c>
      <c r="H147" s="107">
        <f t="shared" ref="H147:I147" si="10">H149</f>
        <v>0</v>
      </c>
      <c r="I147" s="107">
        <f t="shared" si="10"/>
        <v>0</v>
      </c>
    </row>
    <row r="148" spans="1:9" s="205" customFormat="1" ht="15" customHeight="1" x14ac:dyDescent="0.25">
      <c r="A148" s="380" t="s">
        <v>126</v>
      </c>
      <c r="B148" s="381"/>
      <c r="C148" s="382"/>
      <c r="D148" s="247" t="s">
        <v>20</v>
      </c>
      <c r="E148" s="10"/>
      <c r="F148" s="10"/>
      <c r="G148" s="10"/>
      <c r="H148" s="10"/>
      <c r="I148" s="10"/>
    </row>
    <row r="149" spans="1:9" s="205" customFormat="1" ht="15" customHeight="1" x14ac:dyDescent="0.25">
      <c r="A149" s="138"/>
      <c r="B149" s="146">
        <v>3</v>
      </c>
      <c r="C149" s="147"/>
      <c r="D149" s="148" t="s">
        <v>24</v>
      </c>
      <c r="E149" s="80"/>
      <c r="F149" s="80">
        <f t="shared" ref="F149" si="11">F150+F158</f>
        <v>10982</v>
      </c>
      <c r="G149" s="80">
        <f>G150+G158</f>
        <v>2490</v>
      </c>
      <c r="H149" s="80">
        <f t="shared" ref="H149:I149" si="12">H150+H158</f>
        <v>0</v>
      </c>
      <c r="I149" s="80">
        <f t="shared" si="12"/>
        <v>0</v>
      </c>
    </row>
    <row r="150" spans="1:9" s="205" customFormat="1" ht="15" customHeight="1" x14ac:dyDescent="0.25">
      <c r="A150" s="238"/>
      <c r="B150" s="236">
        <v>31</v>
      </c>
      <c r="C150" s="237"/>
      <c r="D150" s="165" t="s">
        <v>25</v>
      </c>
      <c r="E150" s="89"/>
      <c r="F150" s="89">
        <v>10263</v>
      </c>
      <c r="G150" s="89">
        <v>2280</v>
      </c>
      <c r="H150" s="89"/>
      <c r="I150" s="89"/>
    </row>
    <row r="151" spans="1:9" s="205" customFormat="1" ht="0.75" hidden="1" customHeight="1" x14ac:dyDescent="0.25">
      <c r="A151" s="170"/>
      <c r="B151" s="171"/>
      <c r="C151" s="180"/>
      <c r="D151" s="173"/>
      <c r="E151" s="156"/>
      <c r="F151" s="156"/>
      <c r="G151" s="156"/>
      <c r="H151" s="156"/>
      <c r="I151" s="156"/>
    </row>
    <row r="152" spans="1:9" s="205" customFormat="1" ht="15" hidden="1" customHeight="1" x14ac:dyDescent="0.25">
      <c r="A152" s="386"/>
      <c r="B152" s="387"/>
      <c r="C152" s="388"/>
      <c r="D152" s="64"/>
      <c r="E152" s="10"/>
      <c r="F152" s="10"/>
      <c r="G152" s="10"/>
      <c r="H152" s="10"/>
      <c r="I152" s="10"/>
    </row>
    <row r="153" spans="1:9" s="205" customFormat="1" ht="15" hidden="1" customHeight="1" x14ac:dyDescent="0.25">
      <c r="A153" s="170"/>
      <c r="B153" s="171"/>
      <c r="C153" s="180"/>
      <c r="D153" s="173"/>
      <c r="E153" s="156"/>
      <c r="F153" s="156"/>
      <c r="G153" s="156"/>
      <c r="H153" s="156"/>
      <c r="I153" s="156"/>
    </row>
    <row r="154" spans="1:9" s="205" customFormat="1" ht="15" hidden="1" customHeight="1" x14ac:dyDescent="0.25">
      <c r="A154" s="386"/>
      <c r="B154" s="387"/>
      <c r="C154" s="388"/>
      <c r="D154" s="64"/>
      <c r="E154" s="10"/>
      <c r="F154" s="10"/>
      <c r="G154" s="10"/>
      <c r="H154" s="10"/>
      <c r="I154" s="10"/>
    </row>
    <row r="155" spans="1:9" s="205" customFormat="1" ht="15" hidden="1" customHeight="1" x14ac:dyDescent="0.25">
      <c r="A155" s="170"/>
      <c r="B155" s="171"/>
      <c r="C155" s="180"/>
      <c r="D155" s="173"/>
      <c r="E155" s="156"/>
      <c r="F155" s="156"/>
      <c r="G155" s="156"/>
      <c r="H155" s="156"/>
      <c r="I155" s="156"/>
    </row>
    <row r="156" spans="1:9" s="205" customFormat="1" ht="15" hidden="1" customHeight="1" x14ac:dyDescent="0.25">
      <c r="A156" s="386"/>
      <c r="B156" s="387"/>
      <c r="C156" s="388"/>
      <c r="D156" s="64"/>
      <c r="E156" s="10"/>
      <c r="F156" s="10"/>
      <c r="G156" s="10"/>
      <c r="H156" s="10"/>
      <c r="I156" s="10"/>
    </row>
    <row r="157" spans="1:9" s="205" customFormat="1" ht="15" hidden="1" customHeight="1" x14ac:dyDescent="0.25">
      <c r="A157" s="233"/>
      <c r="B157" s="234"/>
      <c r="C157" s="235"/>
      <c r="D157" s="64"/>
      <c r="E157" s="10"/>
      <c r="F157" s="10"/>
      <c r="G157" s="10"/>
      <c r="H157" s="10"/>
      <c r="I157" s="10"/>
    </row>
    <row r="158" spans="1:9" s="205" customFormat="1" ht="14.25" customHeight="1" x14ac:dyDescent="0.25">
      <c r="A158" s="440">
        <v>32</v>
      </c>
      <c r="B158" s="441"/>
      <c r="C158" s="442"/>
      <c r="D158" s="165" t="s">
        <v>41</v>
      </c>
      <c r="E158" s="89"/>
      <c r="F158" s="89">
        <v>719</v>
      </c>
      <c r="G158" s="89">
        <v>210</v>
      </c>
      <c r="H158" s="89"/>
      <c r="I158" s="89"/>
    </row>
    <row r="159" spans="1:9" s="205" customFormat="1" ht="15" hidden="1" customHeight="1" x14ac:dyDescent="0.25">
      <c r="A159" s="401"/>
      <c r="B159" s="402"/>
      <c r="C159" s="403"/>
      <c r="D159" s="173"/>
      <c r="E159" s="156"/>
      <c r="F159" s="156"/>
      <c r="G159" s="156"/>
      <c r="H159" s="156"/>
      <c r="I159" s="156"/>
    </row>
    <row r="160" spans="1:9" s="205" customFormat="1" ht="15" hidden="1" customHeight="1" x14ac:dyDescent="0.25">
      <c r="A160" s="386"/>
      <c r="B160" s="387"/>
      <c r="C160" s="388"/>
      <c r="D160" s="214"/>
      <c r="E160" s="10"/>
      <c r="F160" s="10"/>
      <c r="G160" s="10"/>
      <c r="H160" s="10"/>
      <c r="I160" s="10"/>
    </row>
    <row r="161" spans="1:9" s="205" customFormat="1" ht="15" hidden="1" customHeight="1" x14ac:dyDescent="0.25">
      <c r="A161" s="386"/>
      <c r="B161" s="387"/>
      <c r="C161" s="388"/>
      <c r="D161" s="64"/>
      <c r="E161" s="10"/>
      <c r="F161" s="10"/>
      <c r="G161" s="10"/>
      <c r="H161" s="10"/>
      <c r="I161" s="10"/>
    </row>
    <row r="162" spans="1:9" s="205" customFormat="1" ht="15" customHeight="1" x14ac:dyDescent="0.25">
      <c r="A162" s="110" t="s">
        <v>183</v>
      </c>
      <c r="B162" s="111"/>
      <c r="C162" s="112"/>
      <c r="D162" s="113" t="s">
        <v>182</v>
      </c>
      <c r="E162" s="107">
        <v>0</v>
      </c>
      <c r="F162" s="107">
        <f t="shared" ref="F162" si="13">F164</f>
        <v>0</v>
      </c>
      <c r="G162" s="107">
        <f>G164</f>
        <v>5024</v>
      </c>
      <c r="H162" s="107">
        <f t="shared" ref="H162:I162" si="14">H164</f>
        <v>7514</v>
      </c>
      <c r="I162" s="107">
        <f t="shared" si="14"/>
        <v>7514</v>
      </c>
    </row>
    <row r="163" spans="1:9" s="205" customFormat="1" ht="15" customHeight="1" x14ac:dyDescent="0.25">
      <c r="A163" s="380" t="s">
        <v>126</v>
      </c>
      <c r="B163" s="381"/>
      <c r="C163" s="382"/>
      <c r="D163" s="329" t="s">
        <v>20</v>
      </c>
      <c r="E163" s="10"/>
      <c r="F163" s="10"/>
      <c r="G163" s="10"/>
      <c r="H163" s="10"/>
      <c r="I163" s="10"/>
    </row>
    <row r="164" spans="1:9" s="205" customFormat="1" ht="15" customHeight="1" x14ac:dyDescent="0.25">
      <c r="A164" s="138"/>
      <c r="B164" s="146">
        <v>3</v>
      </c>
      <c r="C164" s="147"/>
      <c r="D164" s="148" t="s">
        <v>24</v>
      </c>
      <c r="E164" s="80"/>
      <c r="F164" s="80">
        <f t="shared" ref="F164" si="15">F165+F173</f>
        <v>0</v>
      </c>
      <c r="G164" s="80">
        <f>G165+G173</f>
        <v>5024</v>
      </c>
      <c r="H164" s="80">
        <f t="shared" ref="H164:I164" si="16">H165+H173</f>
        <v>7514</v>
      </c>
      <c r="I164" s="80">
        <f t="shared" si="16"/>
        <v>7514</v>
      </c>
    </row>
    <row r="165" spans="1:9" s="205" customFormat="1" ht="15" customHeight="1" x14ac:dyDescent="0.25">
      <c r="A165" s="330"/>
      <c r="B165" s="331">
        <v>31</v>
      </c>
      <c r="C165" s="332"/>
      <c r="D165" s="165" t="s">
        <v>25</v>
      </c>
      <c r="E165" s="89"/>
      <c r="F165" s="89">
        <f t="shared" ref="F165" si="17">F166+F168+F170</f>
        <v>0</v>
      </c>
      <c r="G165" s="89">
        <v>4600</v>
      </c>
      <c r="H165" s="89">
        <v>7090</v>
      </c>
      <c r="I165" s="89">
        <v>7090</v>
      </c>
    </row>
    <row r="166" spans="1:9" s="205" customFormat="1" ht="15" hidden="1" customHeight="1" x14ac:dyDescent="0.25">
      <c r="A166" s="170"/>
      <c r="B166" s="171"/>
      <c r="C166" s="180"/>
      <c r="D166" s="173"/>
      <c r="E166" s="156"/>
      <c r="F166" s="156"/>
      <c r="G166" s="156"/>
      <c r="H166" s="156"/>
      <c r="I166" s="156"/>
    </row>
    <row r="167" spans="1:9" s="205" customFormat="1" ht="15" hidden="1" customHeight="1" x14ac:dyDescent="0.25">
      <c r="A167" s="386"/>
      <c r="B167" s="387"/>
      <c r="C167" s="388"/>
      <c r="D167" s="64"/>
      <c r="E167" s="10"/>
      <c r="F167" s="10"/>
      <c r="G167" s="10"/>
      <c r="H167" s="10"/>
      <c r="I167" s="10"/>
    </row>
    <row r="168" spans="1:9" s="205" customFormat="1" ht="15" hidden="1" customHeight="1" x14ac:dyDescent="0.25">
      <c r="A168" s="170"/>
      <c r="B168" s="171"/>
      <c r="C168" s="180"/>
      <c r="D168" s="173"/>
      <c r="E168" s="156"/>
      <c r="F168" s="156"/>
      <c r="G168" s="156"/>
      <c r="H168" s="156"/>
      <c r="I168" s="156"/>
    </row>
    <row r="169" spans="1:9" s="205" customFormat="1" ht="15" hidden="1" customHeight="1" x14ac:dyDescent="0.25">
      <c r="A169" s="386"/>
      <c r="B169" s="387"/>
      <c r="C169" s="388"/>
      <c r="D169" s="64"/>
      <c r="E169" s="10"/>
      <c r="F169" s="10"/>
      <c r="G169" s="10"/>
      <c r="H169" s="10"/>
      <c r="I169" s="10"/>
    </row>
    <row r="170" spans="1:9" s="205" customFormat="1" ht="15" hidden="1" customHeight="1" x14ac:dyDescent="0.25">
      <c r="A170" s="170"/>
      <c r="B170" s="171"/>
      <c r="C170" s="180"/>
      <c r="D170" s="173"/>
      <c r="E170" s="156"/>
      <c r="F170" s="156"/>
      <c r="G170" s="156"/>
      <c r="H170" s="156"/>
      <c r="I170" s="156"/>
    </row>
    <row r="171" spans="1:9" s="205" customFormat="1" ht="15" hidden="1" customHeight="1" x14ac:dyDescent="0.25">
      <c r="A171" s="386"/>
      <c r="B171" s="387"/>
      <c r="C171" s="388"/>
      <c r="D171" s="64"/>
      <c r="E171" s="10"/>
      <c r="F171" s="10"/>
      <c r="G171" s="10"/>
      <c r="H171" s="10"/>
      <c r="I171" s="10"/>
    </row>
    <row r="172" spans="1:9" s="205" customFormat="1" ht="15" hidden="1" customHeight="1" x14ac:dyDescent="0.25">
      <c r="A172" s="333"/>
      <c r="B172" s="334"/>
      <c r="C172" s="335"/>
      <c r="D172" s="64"/>
      <c r="E172" s="10"/>
      <c r="F172" s="10"/>
      <c r="G172" s="10"/>
      <c r="H172" s="10"/>
      <c r="I172" s="10"/>
    </row>
    <row r="173" spans="1:9" s="205" customFormat="1" ht="15" customHeight="1" x14ac:dyDescent="0.25">
      <c r="A173" s="440">
        <v>32</v>
      </c>
      <c r="B173" s="441"/>
      <c r="C173" s="442"/>
      <c r="D173" s="165" t="s">
        <v>41</v>
      </c>
      <c r="E173" s="89"/>
      <c r="F173" s="89">
        <f t="shared" ref="F173" si="18">F174</f>
        <v>0</v>
      </c>
      <c r="G173" s="89">
        <v>424</v>
      </c>
      <c r="H173" s="89">
        <v>424</v>
      </c>
      <c r="I173" s="89">
        <v>424</v>
      </c>
    </row>
    <row r="174" spans="1:9" s="205" customFormat="1" ht="0.75" hidden="1" customHeight="1" x14ac:dyDescent="0.25">
      <c r="A174" s="401"/>
      <c r="B174" s="402"/>
      <c r="C174" s="403"/>
      <c r="D174" s="173"/>
      <c r="E174" s="156"/>
      <c r="F174" s="156"/>
      <c r="G174" s="156"/>
      <c r="H174" s="156"/>
      <c r="I174" s="156"/>
    </row>
    <row r="175" spans="1:9" s="205" customFormat="1" ht="15" hidden="1" customHeight="1" x14ac:dyDescent="0.25">
      <c r="A175" s="386"/>
      <c r="B175" s="387"/>
      <c r="C175" s="388"/>
      <c r="D175" s="214"/>
      <c r="E175" s="10"/>
      <c r="F175" s="10"/>
      <c r="G175" s="10"/>
      <c r="H175" s="10"/>
      <c r="I175" s="10"/>
    </row>
    <row r="176" spans="1:9" s="205" customFormat="1" ht="0.75" hidden="1" customHeight="1" x14ac:dyDescent="0.25">
      <c r="A176" s="386"/>
      <c r="B176" s="387"/>
      <c r="C176" s="388"/>
      <c r="D176" s="64"/>
      <c r="E176" s="10"/>
      <c r="F176" s="10"/>
      <c r="G176" s="10"/>
      <c r="H176" s="10"/>
      <c r="I176" s="10"/>
    </row>
    <row r="177" spans="1:43" s="122" customFormat="1" ht="30" customHeight="1" x14ac:dyDescent="0.25">
      <c r="A177" s="115" t="s">
        <v>83</v>
      </c>
      <c r="B177" s="116"/>
      <c r="C177" s="117"/>
      <c r="D177" s="118" t="s">
        <v>81</v>
      </c>
      <c r="E177" s="119">
        <f>E179</f>
        <v>2971</v>
      </c>
      <c r="F177" s="119">
        <f>F179</f>
        <v>0</v>
      </c>
      <c r="G177" s="120">
        <v>0</v>
      </c>
      <c r="H177" s="120"/>
      <c r="I177" s="121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/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</row>
    <row r="178" spans="1:43" s="205" customFormat="1" ht="15.75" customHeight="1" x14ac:dyDescent="0.25">
      <c r="A178" s="380" t="s">
        <v>126</v>
      </c>
      <c r="B178" s="381"/>
      <c r="C178" s="382"/>
      <c r="D178" s="247" t="s">
        <v>20</v>
      </c>
      <c r="E178" s="10"/>
      <c r="F178" s="10"/>
      <c r="G178" s="11"/>
      <c r="H178" s="11"/>
      <c r="I178" s="12"/>
    </row>
    <row r="179" spans="1:43" s="83" customFormat="1" x14ac:dyDescent="0.25">
      <c r="A179" s="138"/>
      <c r="B179" s="142">
        <v>3</v>
      </c>
      <c r="C179" s="140"/>
      <c r="D179" s="141" t="s">
        <v>24</v>
      </c>
      <c r="E179" s="80">
        <f>E180</f>
        <v>2971</v>
      </c>
      <c r="F179" s="80">
        <f t="shared" ref="F179:F181" si="19">F180</f>
        <v>0</v>
      </c>
      <c r="G179" s="81">
        <v>0</v>
      </c>
      <c r="H179" s="81"/>
      <c r="I179" s="82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</row>
    <row r="180" spans="1:43" s="92" customFormat="1" ht="28.5" customHeight="1" x14ac:dyDescent="0.25">
      <c r="A180" s="85"/>
      <c r="B180" s="160">
        <v>37</v>
      </c>
      <c r="C180" s="87"/>
      <c r="D180" s="88" t="s">
        <v>82</v>
      </c>
      <c r="E180" s="89">
        <v>2971</v>
      </c>
      <c r="F180" s="89">
        <f t="shared" si="19"/>
        <v>0</v>
      </c>
      <c r="G180" s="90">
        <v>0</v>
      </c>
      <c r="H180" s="90"/>
      <c r="I180" s="91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/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</row>
    <row r="181" spans="1:43" s="159" customFormat="1" hidden="1" x14ac:dyDescent="0.25">
      <c r="A181" s="170"/>
      <c r="B181" s="185"/>
      <c r="C181" s="172"/>
      <c r="D181" s="181"/>
      <c r="E181" s="156"/>
      <c r="F181" s="156"/>
      <c r="G181" s="157"/>
      <c r="H181" s="157"/>
      <c r="I181" s="158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</row>
    <row r="182" spans="1:43" ht="27.75" hidden="1" customHeight="1" x14ac:dyDescent="0.25">
      <c r="A182" s="386"/>
      <c r="B182" s="387"/>
      <c r="C182" s="388"/>
      <c r="D182" s="56"/>
      <c r="E182" s="10"/>
      <c r="F182" s="11"/>
      <c r="G182" s="11"/>
      <c r="H182" s="11"/>
      <c r="I182" s="12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/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</row>
    <row r="183" spans="1:43" s="109" customFormat="1" x14ac:dyDescent="0.25">
      <c r="A183" s="123" t="s">
        <v>74</v>
      </c>
      <c r="B183" s="124"/>
      <c r="C183" s="125"/>
      <c r="D183" s="126" t="s">
        <v>85</v>
      </c>
      <c r="E183" s="107">
        <f>E184</f>
        <v>19392</v>
      </c>
      <c r="F183" s="107">
        <f>F184</f>
        <v>0</v>
      </c>
      <c r="G183" s="108"/>
      <c r="H183" s="108"/>
      <c r="I183" s="114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/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</row>
    <row r="184" spans="1:43" s="122" customFormat="1" x14ac:dyDescent="0.25">
      <c r="A184" s="115" t="s">
        <v>84</v>
      </c>
      <c r="B184" s="127"/>
      <c r="C184" s="128"/>
      <c r="D184" s="129" t="s">
        <v>86</v>
      </c>
      <c r="E184" s="119">
        <f>E186+E189</f>
        <v>19392</v>
      </c>
      <c r="F184" s="119">
        <f>F189</f>
        <v>0</v>
      </c>
      <c r="G184" s="120"/>
      <c r="H184" s="120"/>
      <c r="I184" s="121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</row>
    <row r="185" spans="1:43" ht="15" customHeight="1" x14ac:dyDescent="0.25">
      <c r="A185" s="380" t="s">
        <v>126</v>
      </c>
      <c r="B185" s="381"/>
      <c r="C185" s="382"/>
      <c r="D185" s="247" t="s">
        <v>20</v>
      </c>
      <c r="E185" s="10"/>
      <c r="F185" s="11"/>
      <c r="G185" s="11"/>
      <c r="H185" s="11"/>
      <c r="I185" s="12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</row>
    <row r="186" spans="1:43" s="83" customFormat="1" x14ac:dyDescent="0.25">
      <c r="A186" s="434">
        <v>3</v>
      </c>
      <c r="B186" s="435"/>
      <c r="C186" s="436"/>
      <c r="D186" s="143" t="s">
        <v>24</v>
      </c>
      <c r="E186" s="80">
        <f>E187</f>
        <v>3975</v>
      </c>
      <c r="F186" s="81">
        <v>0</v>
      </c>
      <c r="G186" s="81"/>
      <c r="H186" s="81"/>
      <c r="I186" s="82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</row>
    <row r="187" spans="1:43" s="92" customFormat="1" x14ac:dyDescent="0.25">
      <c r="A187" s="437">
        <v>32</v>
      </c>
      <c r="B187" s="438"/>
      <c r="C187" s="439"/>
      <c r="D187" s="163" t="s">
        <v>41</v>
      </c>
      <c r="E187" s="89">
        <v>3975</v>
      </c>
      <c r="F187" s="90">
        <v>0</v>
      </c>
      <c r="G187" s="90"/>
      <c r="H187" s="90"/>
      <c r="I187" s="91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</row>
    <row r="188" spans="1:43" ht="15" customHeight="1" x14ac:dyDescent="0.25">
      <c r="A188" s="380" t="s">
        <v>126</v>
      </c>
      <c r="B188" s="381"/>
      <c r="C188" s="382"/>
      <c r="D188" s="247" t="s">
        <v>20</v>
      </c>
      <c r="E188" s="10"/>
      <c r="F188" s="11">
        <v>0</v>
      </c>
      <c r="G188" s="11"/>
      <c r="H188" s="11"/>
      <c r="I188" s="12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</row>
    <row r="189" spans="1:43" s="83" customFormat="1" ht="16.5" customHeight="1" x14ac:dyDescent="0.25">
      <c r="A189" s="434">
        <v>4</v>
      </c>
      <c r="B189" s="435"/>
      <c r="C189" s="436"/>
      <c r="D189" s="143" t="s">
        <v>26</v>
      </c>
      <c r="E189" s="80">
        <f>E190</f>
        <v>15417</v>
      </c>
      <c r="F189" s="81">
        <f>F190</f>
        <v>0</v>
      </c>
      <c r="G189" s="81"/>
      <c r="H189" s="81"/>
      <c r="I189" s="82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</row>
    <row r="190" spans="1:43" s="92" customFormat="1" ht="17.25" customHeight="1" x14ac:dyDescent="0.25">
      <c r="A190" s="437">
        <v>42</v>
      </c>
      <c r="B190" s="438"/>
      <c r="C190" s="439"/>
      <c r="D190" s="163" t="s">
        <v>112</v>
      </c>
      <c r="E190" s="89">
        <v>15417</v>
      </c>
      <c r="F190" s="90">
        <v>0</v>
      </c>
      <c r="G190" s="90"/>
      <c r="H190" s="90"/>
      <c r="I190" s="91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</row>
    <row r="191" spans="1:43" s="122" customFormat="1" ht="28.5" customHeight="1" x14ac:dyDescent="0.25">
      <c r="A191" s="392" t="s">
        <v>115</v>
      </c>
      <c r="B191" s="393"/>
      <c r="C191" s="394"/>
      <c r="D191" s="223" t="s">
        <v>116</v>
      </c>
      <c r="E191" s="119"/>
      <c r="F191" s="120">
        <v>0</v>
      </c>
      <c r="G191" s="120"/>
      <c r="H191" s="120"/>
      <c r="I191" s="121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</row>
    <row r="192" spans="1:43" s="205" customFormat="1" ht="19.5" customHeight="1" x14ac:dyDescent="0.25">
      <c r="A192" s="380" t="s">
        <v>126</v>
      </c>
      <c r="B192" s="381"/>
      <c r="C192" s="382"/>
      <c r="D192" s="247" t="s">
        <v>20</v>
      </c>
      <c r="E192" s="10"/>
      <c r="F192" s="11"/>
      <c r="G192" s="11"/>
      <c r="H192" s="11"/>
      <c r="I192" s="12"/>
    </row>
    <row r="193" spans="1:43" s="83" customFormat="1" x14ac:dyDescent="0.25">
      <c r="A193" s="138"/>
      <c r="B193" s="142">
        <v>4</v>
      </c>
      <c r="C193" s="140"/>
      <c r="D193" s="144" t="s">
        <v>26</v>
      </c>
      <c r="E193" s="80"/>
      <c r="F193" s="81">
        <v>0</v>
      </c>
      <c r="G193" s="81"/>
      <c r="H193" s="81"/>
      <c r="I193" s="82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</row>
    <row r="194" spans="1:43" s="92" customFormat="1" ht="26.25" x14ac:dyDescent="0.25">
      <c r="A194" s="85"/>
      <c r="B194" s="160">
        <v>45</v>
      </c>
      <c r="C194" s="87"/>
      <c r="D194" s="164" t="s">
        <v>87</v>
      </c>
      <c r="E194" s="89"/>
      <c r="F194" s="90">
        <v>0</v>
      </c>
      <c r="G194" s="90"/>
      <c r="H194" s="90"/>
      <c r="I194" s="91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</row>
    <row r="195" spans="1:43" s="159" customFormat="1" hidden="1" x14ac:dyDescent="0.25">
      <c r="A195" s="170"/>
      <c r="B195" s="185"/>
      <c r="C195" s="172"/>
      <c r="D195" s="184"/>
      <c r="E195" s="156"/>
      <c r="F195" s="157"/>
      <c r="G195" s="157"/>
      <c r="H195" s="157"/>
      <c r="I195" s="158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</row>
    <row r="196" spans="1:43" ht="17.25" hidden="1" customHeight="1" x14ac:dyDescent="0.25">
      <c r="A196" s="386"/>
      <c r="B196" s="387"/>
      <c r="C196" s="388"/>
      <c r="D196" s="56"/>
      <c r="E196" s="10"/>
      <c r="F196" s="11"/>
      <c r="G196" s="11"/>
      <c r="H196" s="11"/>
      <c r="I196" s="12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</row>
    <row r="197" spans="1:43" s="122" customFormat="1" ht="26.25" x14ac:dyDescent="0.25">
      <c r="A197" s="115" t="s">
        <v>88</v>
      </c>
      <c r="B197" s="116"/>
      <c r="C197" s="117"/>
      <c r="D197" s="118" t="s">
        <v>89</v>
      </c>
      <c r="E197" s="119"/>
      <c r="F197" s="120">
        <v>0</v>
      </c>
      <c r="G197" s="120"/>
      <c r="H197" s="120"/>
      <c r="I197" s="121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</row>
    <row r="198" spans="1:43" s="205" customFormat="1" x14ac:dyDescent="0.25">
      <c r="A198" s="380" t="s">
        <v>126</v>
      </c>
      <c r="B198" s="381"/>
      <c r="C198" s="382"/>
      <c r="D198" s="247" t="s">
        <v>20</v>
      </c>
      <c r="E198" s="10"/>
      <c r="F198" s="11"/>
      <c r="G198" s="11"/>
      <c r="H198" s="11"/>
      <c r="I198" s="12"/>
    </row>
    <row r="199" spans="1:43" s="83" customFormat="1" x14ac:dyDescent="0.25">
      <c r="A199" s="145"/>
      <c r="B199" s="146">
        <v>3</v>
      </c>
      <c r="C199" s="147"/>
      <c r="D199" s="148" t="s">
        <v>24</v>
      </c>
      <c r="E199" s="80">
        <f>E200</f>
        <v>0</v>
      </c>
      <c r="F199" s="81">
        <v>0</v>
      </c>
      <c r="G199" s="81"/>
      <c r="H199" s="81"/>
      <c r="I199" s="82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</row>
    <row r="200" spans="1:43" s="92" customFormat="1" x14ac:dyDescent="0.25">
      <c r="A200" s="94"/>
      <c r="B200" s="86">
        <v>32</v>
      </c>
      <c r="C200" s="95"/>
      <c r="D200" s="165" t="s">
        <v>41</v>
      </c>
      <c r="E200" s="89">
        <f>E201</f>
        <v>0</v>
      </c>
      <c r="F200" s="90">
        <v>0</v>
      </c>
      <c r="G200" s="90"/>
      <c r="H200" s="90"/>
      <c r="I200" s="91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</row>
    <row r="201" spans="1:43" s="159" customFormat="1" hidden="1" x14ac:dyDescent="0.25">
      <c r="A201" s="183"/>
      <c r="B201" s="171"/>
      <c r="C201" s="180"/>
      <c r="D201" s="173"/>
      <c r="E201" s="156"/>
      <c r="F201" s="157"/>
      <c r="G201" s="157"/>
      <c r="H201" s="157"/>
      <c r="I201" s="158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</row>
    <row r="202" spans="1:43" ht="15.75" hidden="1" customHeight="1" x14ac:dyDescent="0.25">
      <c r="A202" s="386"/>
      <c r="B202" s="387"/>
      <c r="C202" s="388"/>
      <c r="D202" s="64"/>
      <c r="E202" s="10"/>
      <c r="F202" s="11"/>
      <c r="G202" s="11"/>
      <c r="H202" s="11"/>
      <c r="I202" s="12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</row>
    <row r="203" spans="1:43" s="109" customFormat="1" ht="29.25" customHeight="1" x14ac:dyDescent="0.25">
      <c r="A203" s="110" t="s">
        <v>74</v>
      </c>
      <c r="B203" s="131"/>
      <c r="C203" s="112"/>
      <c r="D203" s="113" t="s">
        <v>90</v>
      </c>
      <c r="E203" s="107">
        <f>E204+E244+E268+E285+E297+E359+E370+E392+E401+E409+E417+E430+E438+E451+E471+E482+E492</f>
        <v>1260731</v>
      </c>
      <c r="F203" s="107">
        <f>F204+F244+F268+F285+F297+F359+F370+F392+F401+F417+F430+F438+F451+F471+F482+F492</f>
        <v>1257250</v>
      </c>
      <c r="G203" s="107">
        <f>G204+G244+G268+G285+G297+G359+G370+G392+G401+G409+G417+G430+G438+G451+G471+G482+G492</f>
        <v>1588960</v>
      </c>
      <c r="H203" s="107">
        <f>H204+H244+H268+H285+H297+H359+H370+H392+H401+H409+H417+H430+H438+H451+H471+H482+H492</f>
        <v>1588960</v>
      </c>
      <c r="I203" s="107">
        <f>I204+I244+I268+I285+I297+I359+I370+I392+I401+I409+I417+I430+I438+I451+I471+I482+I492</f>
        <v>1588960</v>
      </c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</row>
    <row r="204" spans="1:43" s="122" customFormat="1" x14ac:dyDescent="0.25">
      <c r="A204" s="115" t="s">
        <v>65</v>
      </c>
      <c r="B204" s="116"/>
      <c r="C204" s="117"/>
      <c r="D204" s="118" t="s">
        <v>22</v>
      </c>
      <c r="E204" s="119">
        <f>E206</f>
        <v>4071</v>
      </c>
      <c r="F204" s="119">
        <f>F206</f>
        <v>5430</v>
      </c>
      <c r="G204" s="119">
        <f>G206</f>
        <v>4430</v>
      </c>
      <c r="H204" s="119">
        <f>H206</f>
        <v>4430</v>
      </c>
      <c r="I204" s="119">
        <f>I206</f>
        <v>4430</v>
      </c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</row>
    <row r="205" spans="1:43" s="205" customFormat="1" x14ac:dyDescent="0.25">
      <c r="A205" s="380" t="s">
        <v>127</v>
      </c>
      <c r="B205" s="381"/>
      <c r="C205" s="382"/>
      <c r="D205" s="247" t="s">
        <v>128</v>
      </c>
      <c r="E205" s="10"/>
      <c r="F205" s="10"/>
      <c r="G205" s="11"/>
      <c r="H205" s="11"/>
      <c r="I205" s="12"/>
    </row>
    <row r="206" spans="1:43" s="83" customFormat="1" x14ac:dyDescent="0.25">
      <c r="A206" s="138"/>
      <c r="B206" s="142">
        <v>3</v>
      </c>
      <c r="C206" s="140"/>
      <c r="D206" s="79" t="s">
        <v>24</v>
      </c>
      <c r="E206" s="80">
        <f>E207+E210+E240</f>
        <v>4071</v>
      </c>
      <c r="F206" s="80">
        <f>F210+F240</f>
        <v>5430</v>
      </c>
      <c r="G206" s="80">
        <f>G210+G240</f>
        <v>4430</v>
      </c>
      <c r="H206" s="80">
        <f>H210+H240</f>
        <v>4430</v>
      </c>
      <c r="I206" s="80">
        <f>I210+I240</f>
        <v>4430</v>
      </c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</row>
    <row r="207" spans="1:43" s="92" customFormat="1" x14ac:dyDescent="0.25">
      <c r="A207" s="297"/>
      <c r="B207" s="298">
        <v>31</v>
      </c>
      <c r="C207" s="299"/>
      <c r="D207" s="96" t="s">
        <v>180</v>
      </c>
      <c r="E207" s="89">
        <v>850</v>
      </c>
      <c r="F207" s="89"/>
      <c r="G207" s="89"/>
      <c r="H207" s="89"/>
      <c r="I207" s="89"/>
    </row>
    <row r="208" spans="1:43" s="315" customFormat="1" hidden="1" x14ac:dyDescent="0.25">
      <c r="A208" s="311"/>
      <c r="B208" s="312"/>
      <c r="C208" s="313"/>
      <c r="D208" s="291"/>
      <c r="E208" s="314"/>
      <c r="F208" s="314"/>
      <c r="G208" s="314"/>
      <c r="H208" s="314"/>
      <c r="I208" s="314"/>
    </row>
    <row r="209" spans="1:43" s="205" customFormat="1" hidden="1" x14ac:dyDescent="0.25">
      <c r="A209" s="301"/>
      <c r="B209" s="302"/>
      <c r="C209" s="303"/>
      <c r="D209" s="316"/>
      <c r="E209" s="10"/>
      <c r="F209" s="10"/>
      <c r="G209" s="10"/>
      <c r="H209" s="10"/>
      <c r="I209" s="10"/>
    </row>
    <row r="210" spans="1:43" s="92" customFormat="1" ht="14.25" customHeight="1" x14ac:dyDescent="0.25">
      <c r="A210" s="85"/>
      <c r="B210" s="160">
        <v>32</v>
      </c>
      <c r="C210" s="87"/>
      <c r="D210" s="96" t="s">
        <v>41</v>
      </c>
      <c r="E210" s="89">
        <v>3221</v>
      </c>
      <c r="F210" s="89">
        <v>5430</v>
      </c>
      <c r="G210" s="89">
        <v>4430</v>
      </c>
      <c r="H210" s="90">
        <v>4430</v>
      </c>
      <c r="I210" s="91">
        <v>4430</v>
      </c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</row>
    <row r="211" spans="1:43" s="159" customFormat="1" hidden="1" x14ac:dyDescent="0.25">
      <c r="A211" s="170"/>
      <c r="B211" s="185"/>
      <c r="C211" s="172"/>
      <c r="D211" s="155"/>
      <c r="E211" s="156"/>
      <c r="F211" s="156"/>
      <c r="G211" s="157"/>
      <c r="H211" s="157"/>
      <c r="I211" s="158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</row>
    <row r="212" spans="1:43" hidden="1" x14ac:dyDescent="0.25">
      <c r="A212" s="386"/>
      <c r="B212" s="387"/>
      <c r="C212" s="388"/>
      <c r="D212" s="56"/>
      <c r="E212" s="10"/>
      <c r="F212" s="11"/>
      <c r="G212" s="11"/>
      <c r="H212" s="11"/>
      <c r="I212" s="12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</row>
    <row r="213" spans="1:43" hidden="1" x14ac:dyDescent="0.25">
      <c r="A213" s="386"/>
      <c r="B213" s="387"/>
      <c r="C213" s="388"/>
      <c r="D213" s="56"/>
      <c r="E213" s="10"/>
      <c r="F213" s="11"/>
      <c r="G213" s="11"/>
      <c r="H213" s="11"/>
      <c r="I213" s="12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</row>
    <row r="214" spans="1:43" ht="15" hidden="1" customHeight="1" x14ac:dyDescent="0.25">
      <c r="A214" s="386"/>
      <c r="B214" s="387"/>
      <c r="C214" s="388"/>
      <c r="D214" s="56"/>
      <c r="E214" s="10"/>
      <c r="F214" s="11"/>
      <c r="G214" s="11"/>
      <c r="H214" s="11"/>
      <c r="I214" s="12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</row>
    <row r="215" spans="1:43" s="159" customFormat="1" hidden="1" x14ac:dyDescent="0.25">
      <c r="A215" s="170"/>
      <c r="B215" s="171"/>
      <c r="C215" s="172"/>
      <c r="D215" s="155"/>
      <c r="E215" s="156"/>
      <c r="F215" s="156"/>
      <c r="G215" s="156"/>
      <c r="H215" s="157"/>
      <c r="I215" s="158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</row>
    <row r="216" spans="1:43" hidden="1" x14ac:dyDescent="0.25">
      <c r="A216" s="386"/>
      <c r="B216" s="387"/>
      <c r="C216" s="388"/>
      <c r="D216" s="59"/>
      <c r="E216" s="10"/>
      <c r="F216" s="11"/>
      <c r="G216" s="11"/>
      <c r="H216" s="11"/>
      <c r="I216" s="12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</row>
    <row r="217" spans="1:43" hidden="1" x14ac:dyDescent="0.25">
      <c r="A217" s="386"/>
      <c r="B217" s="387"/>
      <c r="C217" s="388"/>
      <c r="D217" s="59"/>
      <c r="E217" s="10"/>
      <c r="F217" s="11"/>
      <c r="G217" s="11"/>
      <c r="H217" s="11"/>
      <c r="I217" s="12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</row>
    <row r="218" spans="1:43" hidden="1" x14ac:dyDescent="0.25">
      <c r="A218" s="386"/>
      <c r="B218" s="387"/>
      <c r="C218" s="388"/>
      <c r="D218" s="59"/>
      <c r="E218" s="10"/>
      <c r="F218" s="11"/>
      <c r="G218" s="11"/>
      <c r="H218" s="11"/>
      <c r="I218" s="12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</row>
    <row r="219" spans="1:43" ht="17.25" hidden="1" customHeight="1" x14ac:dyDescent="0.25">
      <c r="A219" s="386"/>
      <c r="B219" s="387"/>
      <c r="C219" s="388"/>
      <c r="D219" s="59"/>
      <c r="E219" s="10"/>
      <c r="F219" s="11"/>
      <c r="G219" s="11"/>
      <c r="H219" s="11"/>
      <c r="I219" s="12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</row>
    <row r="220" spans="1:43" hidden="1" x14ac:dyDescent="0.25">
      <c r="A220" s="386"/>
      <c r="B220" s="387"/>
      <c r="C220" s="388"/>
      <c r="D220" s="59"/>
      <c r="E220" s="10"/>
      <c r="F220" s="11"/>
      <c r="G220" s="11"/>
      <c r="H220" s="11"/>
      <c r="I220" s="12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</row>
    <row r="221" spans="1:43" ht="15" hidden="1" customHeight="1" x14ac:dyDescent="0.25">
      <c r="A221" s="386"/>
      <c r="B221" s="387"/>
      <c r="C221" s="388"/>
      <c r="D221" s="59"/>
      <c r="E221" s="10"/>
      <c r="F221" s="11"/>
      <c r="G221" s="11"/>
      <c r="H221" s="11"/>
      <c r="I221" s="12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</row>
    <row r="222" spans="1:43" ht="15" hidden="1" customHeight="1" x14ac:dyDescent="0.25">
      <c r="A222" s="386"/>
      <c r="B222" s="387"/>
      <c r="C222" s="388"/>
      <c r="D222" s="240"/>
      <c r="E222" s="10"/>
      <c r="F222" s="10"/>
      <c r="G222" s="11"/>
      <c r="H222" s="11"/>
      <c r="I222" s="12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</row>
    <row r="223" spans="1:43" s="159" customFormat="1" hidden="1" x14ac:dyDescent="0.25">
      <c r="A223" s="170"/>
      <c r="B223" s="171"/>
      <c r="C223" s="172"/>
      <c r="D223" s="155"/>
      <c r="E223" s="156"/>
      <c r="F223" s="156"/>
      <c r="G223" s="156"/>
      <c r="H223" s="157"/>
      <c r="I223" s="158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</row>
    <row r="224" spans="1:43" hidden="1" x14ac:dyDescent="0.25">
      <c r="A224" s="386"/>
      <c r="B224" s="387"/>
      <c r="C224" s="388"/>
      <c r="D224" s="56"/>
      <c r="E224" s="10"/>
      <c r="F224" s="11"/>
      <c r="G224" s="11"/>
      <c r="H224" s="11"/>
      <c r="I224" s="12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</row>
    <row r="225" spans="1:43" ht="15" hidden="1" customHeight="1" x14ac:dyDescent="0.25">
      <c r="A225" s="386"/>
      <c r="B225" s="387"/>
      <c r="C225" s="388"/>
      <c r="D225" s="56"/>
      <c r="E225" s="10"/>
      <c r="F225" s="11"/>
      <c r="G225" s="11"/>
      <c r="H225" s="11"/>
      <c r="I225" s="12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</row>
    <row r="226" spans="1:43" hidden="1" x14ac:dyDescent="0.25">
      <c r="A226" s="386"/>
      <c r="B226" s="387"/>
      <c r="C226" s="388"/>
      <c r="D226" s="56"/>
      <c r="E226" s="10"/>
      <c r="F226" s="11"/>
      <c r="G226" s="11"/>
      <c r="H226" s="11"/>
      <c r="I226" s="12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</row>
    <row r="227" spans="1:43" hidden="1" x14ac:dyDescent="0.25">
      <c r="A227" s="386"/>
      <c r="B227" s="387"/>
      <c r="C227" s="388"/>
      <c r="D227" s="56"/>
      <c r="E227" s="10"/>
      <c r="F227" s="11"/>
      <c r="G227" s="11"/>
      <c r="H227" s="11"/>
      <c r="I227" s="12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</row>
    <row r="228" spans="1:43" hidden="1" x14ac:dyDescent="0.25">
      <c r="A228" s="386"/>
      <c r="B228" s="387"/>
      <c r="C228" s="388"/>
      <c r="D228" s="56"/>
      <c r="E228" s="10"/>
      <c r="F228" s="11"/>
      <c r="G228" s="11"/>
      <c r="H228" s="11"/>
      <c r="I228" s="12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</row>
    <row r="229" spans="1:43" hidden="1" x14ac:dyDescent="0.25">
      <c r="A229" s="386"/>
      <c r="B229" s="387"/>
      <c r="C229" s="388"/>
      <c r="D229" s="56"/>
      <c r="E229" s="10"/>
      <c r="F229" s="11"/>
      <c r="G229" s="11"/>
      <c r="H229" s="11"/>
      <c r="I229" s="12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</row>
    <row r="230" spans="1:43" hidden="1" x14ac:dyDescent="0.25">
      <c r="A230" s="386"/>
      <c r="B230" s="387"/>
      <c r="C230" s="388"/>
      <c r="D230" s="56"/>
      <c r="E230" s="10"/>
      <c r="F230" s="11"/>
      <c r="G230" s="11"/>
      <c r="H230" s="11"/>
      <c r="I230" s="12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</row>
    <row r="231" spans="1:43" hidden="1" x14ac:dyDescent="0.25">
      <c r="A231" s="386"/>
      <c r="B231" s="387"/>
      <c r="C231" s="388"/>
      <c r="D231" s="56"/>
      <c r="E231" s="10"/>
      <c r="F231" s="11"/>
      <c r="G231" s="11"/>
      <c r="H231" s="11"/>
      <c r="I231" s="12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</row>
    <row r="232" spans="1:43" hidden="1" x14ac:dyDescent="0.25">
      <c r="A232" s="386"/>
      <c r="B232" s="387"/>
      <c r="C232" s="388"/>
      <c r="D232" s="56"/>
      <c r="E232" s="10"/>
      <c r="F232" s="11"/>
      <c r="G232" s="11"/>
      <c r="H232" s="11"/>
      <c r="I232" s="12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</row>
    <row r="233" spans="1:43" s="159" customFormat="1" hidden="1" x14ac:dyDescent="0.25">
      <c r="A233" s="170"/>
      <c r="B233" s="171"/>
      <c r="C233" s="180"/>
      <c r="D233" s="173"/>
      <c r="E233" s="156"/>
      <c r="F233" s="156"/>
      <c r="G233" s="156"/>
      <c r="H233" s="157"/>
      <c r="I233" s="158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</row>
    <row r="234" spans="1:43" s="205" customFormat="1" hidden="1" x14ac:dyDescent="0.25">
      <c r="A234" s="386"/>
      <c r="B234" s="387"/>
      <c r="C234" s="388"/>
      <c r="D234" s="221"/>
      <c r="E234" s="10"/>
      <c r="F234" s="11"/>
      <c r="G234" s="11"/>
      <c r="H234" s="11"/>
      <c r="I234" s="12"/>
    </row>
    <row r="235" spans="1:43" hidden="1" x14ac:dyDescent="0.25">
      <c r="A235" s="386"/>
      <c r="B235" s="387"/>
      <c r="C235" s="388"/>
      <c r="D235" s="56"/>
      <c r="E235" s="10"/>
      <c r="F235" s="11"/>
      <c r="G235" s="11"/>
      <c r="H235" s="11"/>
      <c r="I235" s="12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</row>
    <row r="236" spans="1:43" hidden="1" x14ac:dyDescent="0.25">
      <c r="A236" s="386"/>
      <c r="B236" s="387"/>
      <c r="C236" s="388"/>
      <c r="D236" s="56"/>
      <c r="E236" s="10"/>
      <c r="F236" s="11"/>
      <c r="G236" s="11"/>
      <c r="H236" s="11"/>
      <c r="I236" s="12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</row>
    <row r="237" spans="1:43" hidden="1" x14ac:dyDescent="0.25">
      <c r="A237" s="386"/>
      <c r="B237" s="387"/>
      <c r="C237" s="388"/>
      <c r="D237" s="56"/>
      <c r="E237" s="10"/>
      <c r="F237" s="11"/>
      <c r="G237" s="11"/>
      <c r="H237" s="11"/>
      <c r="I237" s="12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</row>
    <row r="238" spans="1:43" hidden="1" x14ac:dyDescent="0.25">
      <c r="A238" s="386"/>
      <c r="B238" s="387"/>
      <c r="C238" s="388"/>
      <c r="D238" s="56"/>
      <c r="E238" s="10"/>
      <c r="F238" s="11"/>
      <c r="G238" s="11"/>
      <c r="H238" s="11"/>
      <c r="I238" s="12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</row>
    <row r="239" spans="1:43" ht="14.25" hidden="1" customHeight="1" x14ac:dyDescent="0.25">
      <c r="A239" s="386"/>
      <c r="B239" s="387"/>
      <c r="C239" s="388"/>
      <c r="D239" s="56"/>
      <c r="E239" s="10"/>
      <c r="F239" s="11"/>
      <c r="G239" s="11"/>
      <c r="H239" s="11"/>
      <c r="I239" s="12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</row>
    <row r="240" spans="1:43" s="92" customFormat="1" ht="14.25" customHeight="1" x14ac:dyDescent="0.25">
      <c r="A240" s="85"/>
      <c r="B240" s="86">
        <v>34</v>
      </c>
      <c r="C240" s="95"/>
      <c r="D240" s="88" t="s">
        <v>91</v>
      </c>
      <c r="E240" s="89"/>
      <c r="F240" s="89">
        <f>F241</f>
        <v>0</v>
      </c>
      <c r="G240" s="90"/>
      <c r="H240" s="90"/>
      <c r="I240" s="91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</row>
    <row r="241" spans="1:43" s="159" customFormat="1" hidden="1" x14ac:dyDescent="0.25">
      <c r="A241" s="170"/>
      <c r="B241" s="171"/>
      <c r="C241" s="180"/>
      <c r="D241" s="181"/>
      <c r="E241" s="156"/>
      <c r="F241" s="156"/>
      <c r="G241" s="157"/>
      <c r="H241" s="157"/>
      <c r="I241" s="158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</row>
    <row r="242" spans="1:43" ht="16.5" hidden="1" customHeight="1" x14ac:dyDescent="0.25">
      <c r="A242" s="386"/>
      <c r="B242" s="387"/>
      <c r="C242" s="388"/>
      <c r="D242" s="56"/>
      <c r="E242" s="10"/>
      <c r="F242" s="11"/>
      <c r="G242" s="11"/>
      <c r="H242" s="11"/>
      <c r="I242" s="12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</row>
    <row r="243" spans="1:43" hidden="1" x14ac:dyDescent="0.25">
      <c r="A243" s="60"/>
      <c r="B243" s="61"/>
      <c r="C243" s="62"/>
      <c r="D243" s="56"/>
      <c r="E243" s="10"/>
      <c r="F243" s="11"/>
      <c r="G243" s="11"/>
      <c r="H243" s="11"/>
      <c r="I243" s="12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</row>
    <row r="244" spans="1:43" s="122" customFormat="1" ht="26.25" x14ac:dyDescent="0.25">
      <c r="A244" s="115" t="s">
        <v>69</v>
      </c>
      <c r="B244" s="116"/>
      <c r="C244" s="117"/>
      <c r="D244" s="118" t="s">
        <v>92</v>
      </c>
      <c r="E244" s="119">
        <f>E246</f>
        <v>1058715</v>
      </c>
      <c r="F244" s="119">
        <f>F246</f>
        <v>1043300</v>
      </c>
      <c r="G244" s="119">
        <f>G246</f>
        <v>1332600</v>
      </c>
      <c r="H244" s="119">
        <f>H246</f>
        <v>1332600</v>
      </c>
      <c r="I244" s="119">
        <f>I246</f>
        <v>1332600</v>
      </c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</row>
    <row r="245" spans="1:43" s="205" customFormat="1" x14ac:dyDescent="0.25">
      <c r="A245" s="380" t="s">
        <v>129</v>
      </c>
      <c r="B245" s="381"/>
      <c r="C245" s="382"/>
      <c r="D245" s="248" t="s">
        <v>130</v>
      </c>
      <c r="E245" s="10"/>
      <c r="F245" s="10"/>
      <c r="G245" s="11"/>
      <c r="H245" s="11"/>
      <c r="I245" s="12"/>
    </row>
    <row r="246" spans="1:43" s="83" customFormat="1" x14ac:dyDescent="0.25">
      <c r="A246" s="138"/>
      <c r="B246" s="146">
        <v>3</v>
      </c>
      <c r="C246" s="147"/>
      <c r="D246" s="148" t="s">
        <v>24</v>
      </c>
      <c r="E246" s="80">
        <f>E247+E257+E265</f>
        <v>1058715</v>
      </c>
      <c r="F246" s="80">
        <f>F247+F257</f>
        <v>1043300</v>
      </c>
      <c r="G246" s="80">
        <f>G247+G257</f>
        <v>1332600</v>
      </c>
      <c r="H246" s="80">
        <f>H247+H257</f>
        <v>1332600</v>
      </c>
      <c r="I246" s="80">
        <f>I247+I257</f>
        <v>1332600</v>
      </c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</row>
    <row r="247" spans="1:43" s="92" customFormat="1" x14ac:dyDescent="0.25">
      <c r="A247" s="85"/>
      <c r="B247" s="86">
        <v>31</v>
      </c>
      <c r="C247" s="95"/>
      <c r="D247" s="165" t="s">
        <v>25</v>
      </c>
      <c r="E247" s="89">
        <v>1008179</v>
      </c>
      <c r="F247" s="89">
        <v>1000850</v>
      </c>
      <c r="G247" s="89">
        <v>1285000</v>
      </c>
      <c r="H247" s="90">
        <v>1285000</v>
      </c>
      <c r="I247" s="90">
        <v>1285000</v>
      </c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</row>
    <row r="248" spans="1:43" s="159" customFormat="1" hidden="1" x14ac:dyDescent="0.25">
      <c r="A248" s="170"/>
      <c r="B248" s="171"/>
      <c r="C248" s="180"/>
      <c r="D248" s="173"/>
      <c r="E248" s="156"/>
      <c r="F248" s="156"/>
      <c r="G248" s="156"/>
      <c r="H248" s="157"/>
      <c r="I248" s="158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</row>
    <row r="249" spans="1:43" ht="15.75" hidden="1" customHeight="1" x14ac:dyDescent="0.25">
      <c r="A249" s="386"/>
      <c r="B249" s="387"/>
      <c r="C249" s="388"/>
      <c r="D249" s="64"/>
      <c r="E249" s="10"/>
      <c r="F249" s="11"/>
      <c r="G249" s="11"/>
      <c r="H249" s="11"/>
      <c r="I249" s="12"/>
      <c r="J249" s="205"/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</row>
    <row r="250" spans="1:43" hidden="1" x14ac:dyDescent="0.25">
      <c r="A250" s="76"/>
      <c r="B250" s="77"/>
      <c r="C250" s="78"/>
      <c r="D250" s="64"/>
      <c r="E250" s="10"/>
      <c r="F250" s="11"/>
      <c r="G250" s="11"/>
      <c r="H250" s="11"/>
      <c r="I250" s="12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</row>
    <row r="251" spans="1:43" hidden="1" x14ac:dyDescent="0.25">
      <c r="A251" s="76"/>
      <c r="B251" s="77"/>
      <c r="C251" s="78"/>
      <c r="D251" s="64"/>
      <c r="E251" s="10"/>
      <c r="F251" s="11"/>
      <c r="G251" s="11"/>
      <c r="H251" s="11"/>
      <c r="I251" s="12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</row>
    <row r="252" spans="1:43" s="159" customFormat="1" hidden="1" x14ac:dyDescent="0.25">
      <c r="A252" s="170"/>
      <c r="B252" s="171"/>
      <c r="C252" s="180"/>
      <c r="D252" s="173"/>
      <c r="E252" s="156"/>
      <c r="F252" s="156"/>
      <c r="G252" s="156"/>
      <c r="H252" s="157"/>
      <c r="I252" s="158"/>
      <c r="J252" s="205"/>
      <c r="K252" s="205"/>
      <c r="L252" s="205"/>
      <c r="M252" s="205"/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</row>
    <row r="253" spans="1:43" hidden="1" x14ac:dyDescent="0.25">
      <c r="A253" s="386"/>
      <c r="B253" s="387"/>
      <c r="C253" s="388"/>
      <c r="D253" s="64"/>
      <c r="E253" s="10"/>
      <c r="F253" s="11"/>
      <c r="G253" s="11"/>
      <c r="H253" s="11"/>
      <c r="I253" s="12"/>
      <c r="J253" s="205"/>
      <c r="K253" s="205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</row>
    <row r="254" spans="1:43" s="159" customFormat="1" hidden="1" x14ac:dyDescent="0.25">
      <c r="A254" s="170"/>
      <c r="B254" s="171"/>
      <c r="C254" s="180"/>
      <c r="D254" s="173"/>
      <c r="E254" s="156"/>
      <c r="F254" s="156"/>
      <c r="G254" s="156"/>
      <c r="H254" s="157"/>
      <c r="I254" s="158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</row>
    <row r="255" spans="1:43" ht="15" hidden="1" customHeight="1" x14ac:dyDescent="0.25">
      <c r="A255" s="386"/>
      <c r="B255" s="387"/>
      <c r="C255" s="388"/>
      <c r="D255" s="64"/>
      <c r="E255" s="10"/>
      <c r="F255" s="11"/>
      <c r="G255" s="11"/>
      <c r="H255" s="11"/>
      <c r="I255" s="12"/>
      <c r="J255" s="205"/>
      <c r="K255" s="205"/>
      <c r="L255" s="205"/>
      <c r="M255" s="205"/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</row>
    <row r="256" spans="1:43" ht="27" hidden="1" customHeight="1" x14ac:dyDescent="0.25">
      <c r="A256" s="386"/>
      <c r="B256" s="387"/>
      <c r="C256" s="388"/>
      <c r="D256" s="64"/>
      <c r="E256" s="10"/>
      <c r="F256" s="11"/>
      <c r="G256" s="11"/>
      <c r="H256" s="11"/>
      <c r="I256" s="12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</row>
    <row r="257" spans="1:43" s="92" customFormat="1" ht="14.25" customHeight="1" x14ac:dyDescent="0.25">
      <c r="A257" s="85"/>
      <c r="B257" s="86">
        <v>32</v>
      </c>
      <c r="C257" s="95"/>
      <c r="D257" s="165" t="s">
        <v>41</v>
      </c>
      <c r="E257" s="89">
        <v>48964</v>
      </c>
      <c r="F257" s="89">
        <v>42450</v>
      </c>
      <c r="G257" s="89">
        <v>47600</v>
      </c>
      <c r="H257" s="89">
        <v>47600</v>
      </c>
      <c r="I257" s="89">
        <v>47600</v>
      </c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</row>
    <row r="258" spans="1:43" s="159" customFormat="1" ht="17.25" hidden="1" customHeight="1" x14ac:dyDescent="0.25">
      <c r="A258" s="170"/>
      <c r="B258" s="171"/>
      <c r="C258" s="180"/>
      <c r="D258" s="173"/>
      <c r="E258" s="156"/>
      <c r="F258" s="156"/>
      <c r="G258" s="156"/>
      <c r="H258" s="157"/>
      <c r="I258" s="158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</row>
    <row r="259" spans="1:43" ht="16.5" hidden="1" customHeight="1" x14ac:dyDescent="0.25">
      <c r="A259" s="386"/>
      <c r="B259" s="387"/>
      <c r="C259" s="388"/>
      <c r="D259" s="64"/>
      <c r="E259" s="10"/>
      <c r="F259" s="11"/>
      <c r="G259" s="11"/>
      <c r="H259" s="11"/>
      <c r="I259" s="12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</row>
    <row r="260" spans="1:43" s="159" customFormat="1" ht="18.75" hidden="1" customHeight="1" x14ac:dyDescent="0.25">
      <c r="A260" s="170"/>
      <c r="B260" s="171"/>
      <c r="C260" s="180"/>
      <c r="D260" s="173"/>
      <c r="E260" s="156"/>
      <c r="F260" s="156"/>
      <c r="G260" s="156"/>
      <c r="H260" s="157"/>
      <c r="I260" s="158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</row>
    <row r="261" spans="1:43" hidden="1" x14ac:dyDescent="0.25">
      <c r="A261" s="386"/>
      <c r="B261" s="387"/>
      <c r="C261" s="388"/>
      <c r="D261" s="64"/>
      <c r="E261" s="10"/>
      <c r="F261" s="11"/>
      <c r="G261" s="11"/>
      <c r="H261" s="11"/>
      <c r="I261" s="12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</row>
    <row r="262" spans="1:43" hidden="1" x14ac:dyDescent="0.25">
      <c r="A262" s="293"/>
      <c r="B262" s="294"/>
      <c r="C262" s="295"/>
      <c r="D262" s="64"/>
      <c r="E262" s="10"/>
      <c r="F262" s="10"/>
      <c r="G262" s="11"/>
      <c r="H262" s="11"/>
      <c r="I262" s="12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</row>
    <row r="263" spans="1:43" hidden="1" x14ac:dyDescent="0.25">
      <c r="A263" s="401"/>
      <c r="B263" s="402"/>
      <c r="C263" s="403"/>
      <c r="D263" s="181"/>
      <c r="E263" s="156"/>
      <c r="F263" s="156"/>
      <c r="G263" s="157"/>
      <c r="H263" s="157"/>
      <c r="I263" s="158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</row>
    <row r="264" spans="1:43" hidden="1" x14ac:dyDescent="0.25">
      <c r="A264" s="386"/>
      <c r="B264" s="387"/>
      <c r="C264" s="388"/>
      <c r="D264" s="56"/>
      <c r="E264" s="10"/>
      <c r="F264" s="10"/>
      <c r="G264" s="11"/>
      <c r="H264" s="11"/>
      <c r="I264" s="12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</row>
    <row r="265" spans="1:43" x14ac:dyDescent="0.25">
      <c r="A265" s="323">
        <v>34</v>
      </c>
      <c r="B265" s="324"/>
      <c r="C265" s="325"/>
      <c r="D265" s="326" t="s">
        <v>181</v>
      </c>
      <c r="E265" s="227">
        <v>1572</v>
      </c>
      <c r="F265" s="227"/>
      <c r="G265" s="227"/>
      <c r="H265" s="227"/>
      <c r="I265" s="327"/>
      <c r="J265" s="205"/>
      <c r="K265" s="205"/>
      <c r="L265" s="205"/>
      <c r="M265" s="205"/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</row>
    <row r="266" spans="1:43" hidden="1" x14ac:dyDescent="0.25">
      <c r="A266" s="293"/>
      <c r="B266" s="319"/>
      <c r="C266" s="320"/>
      <c r="D266" s="328"/>
      <c r="E266" s="89"/>
      <c r="F266" s="89"/>
      <c r="G266" s="89"/>
      <c r="H266" s="89"/>
      <c r="I266" s="322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</row>
    <row r="267" spans="1:43" hidden="1" x14ac:dyDescent="0.25">
      <c r="A267" s="293"/>
      <c r="B267" s="294"/>
      <c r="C267" s="295"/>
      <c r="D267" s="64"/>
      <c r="E267" s="10"/>
      <c r="F267" s="10"/>
      <c r="G267" s="10"/>
      <c r="H267" s="10"/>
      <c r="I267" s="317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</row>
    <row r="268" spans="1:43" s="122" customFormat="1" x14ac:dyDescent="0.25">
      <c r="A268" s="115" t="s">
        <v>84</v>
      </c>
      <c r="B268" s="116"/>
      <c r="C268" s="117"/>
      <c r="D268" s="118" t="s">
        <v>77</v>
      </c>
      <c r="E268" s="119"/>
      <c r="F268" s="119">
        <f>F270</f>
        <v>300</v>
      </c>
      <c r="G268" s="119">
        <f>G270</f>
        <v>530</v>
      </c>
      <c r="H268" s="119">
        <f>H270</f>
        <v>530</v>
      </c>
      <c r="I268" s="119">
        <f>I270</f>
        <v>530</v>
      </c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</row>
    <row r="269" spans="1:43" s="205" customFormat="1" x14ac:dyDescent="0.25">
      <c r="A269" s="380" t="s">
        <v>129</v>
      </c>
      <c r="B269" s="381"/>
      <c r="C269" s="382"/>
      <c r="D269" s="248" t="s">
        <v>130</v>
      </c>
      <c r="E269" s="10"/>
      <c r="F269" s="10"/>
      <c r="G269" s="11"/>
      <c r="H269" s="11"/>
      <c r="I269" s="12"/>
    </row>
    <row r="270" spans="1:43" s="83" customFormat="1" x14ac:dyDescent="0.25">
      <c r="A270" s="138"/>
      <c r="B270" s="146">
        <v>3</v>
      </c>
      <c r="C270" s="140"/>
      <c r="D270" s="79" t="s">
        <v>24</v>
      </c>
      <c r="E270" s="80"/>
      <c r="F270" s="80">
        <f>F271</f>
        <v>300</v>
      </c>
      <c r="G270" s="80">
        <f>G271</f>
        <v>530</v>
      </c>
      <c r="H270" s="80">
        <f>H271</f>
        <v>530</v>
      </c>
      <c r="I270" s="80">
        <f>I271</f>
        <v>530</v>
      </c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</row>
    <row r="271" spans="1:43" s="92" customFormat="1" x14ac:dyDescent="0.25">
      <c r="A271" s="85"/>
      <c r="B271" s="86">
        <v>32</v>
      </c>
      <c r="C271" s="87"/>
      <c r="D271" s="96" t="s">
        <v>41</v>
      </c>
      <c r="E271" s="89"/>
      <c r="F271" s="89">
        <v>300</v>
      </c>
      <c r="G271" s="89">
        <v>530</v>
      </c>
      <c r="H271" s="90">
        <v>530</v>
      </c>
      <c r="I271" s="90">
        <v>530</v>
      </c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</row>
    <row r="272" spans="1:43" s="159" customFormat="1" hidden="1" x14ac:dyDescent="0.25">
      <c r="A272" s="170"/>
      <c r="B272" s="171"/>
      <c r="C272" s="172"/>
      <c r="D272" s="155"/>
      <c r="E272" s="156"/>
      <c r="F272" s="156"/>
      <c r="G272" s="156"/>
      <c r="H272" s="157"/>
      <c r="I272" s="158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</row>
    <row r="273" spans="1:43" hidden="1" x14ac:dyDescent="0.25">
      <c r="A273" s="386"/>
      <c r="B273" s="387"/>
      <c r="C273" s="388"/>
      <c r="D273" s="56"/>
      <c r="E273" s="10"/>
      <c r="F273" s="11"/>
      <c r="G273" s="11"/>
      <c r="H273" s="11"/>
      <c r="I273" s="12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</row>
    <row r="274" spans="1:43" hidden="1" x14ac:dyDescent="0.25">
      <c r="A274" s="386"/>
      <c r="B274" s="387"/>
      <c r="C274" s="388"/>
      <c r="D274" s="56"/>
      <c r="E274" s="10"/>
      <c r="F274" s="11"/>
      <c r="G274" s="11"/>
      <c r="H274" s="11"/>
      <c r="I274" s="12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</row>
    <row r="275" spans="1:43" ht="14.25" hidden="1" customHeight="1" x14ac:dyDescent="0.25">
      <c r="A275" s="387"/>
      <c r="B275" s="387"/>
      <c r="C275" s="388"/>
      <c r="D275" s="56"/>
      <c r="E275" s="10"/>
      <c r="F275" s="11"/>
      <c r="G275" s="11"/>
      <c r="H275" s="11"/>
      <c r="I275" s="12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</row>
    <row r="276" spans="1:43" s="159" customFormat="1" hidden="1" x14ac:dyDescent="0.25">
      <c r="A276" s="170"/>
      <c r="B276" s="171"/>
      <c r="C276" s="172"/>
      <c r="D276" s="155"/>
      <c r="E276" s="156"/>
      <c r="F276" s="157"/>
      <c r="G276" s="157"/>
      <c r="H276" s="157"/>
      <c r="I276" s="158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</row>
    <row r="277" spans="1:43" hidden="1" x14ac:dyDescent="0.25">
      <c r="A277" s="60"/>
      <c r="B277" s="61"/>
      <c r="C277" s="62"/>
      <c r="D277" s="59"/>
      <c r="E277" s="10"/>
      <c r="F277" s="11"/>
      <c r="G277" s="11"/>
      <c r="H277" s="11"/>
      <c r="I277" s="12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</row>
    <row r="278" spans="1:43" hidden="1" x14ac:dyDescent="0.25">
      <c r="A278" s="60"/>
      <c r="B278" s="61"/>
      <c r="C278" s="62"/>
      <c r="D278" s="59"/>
      <c r="E278" s="10"/>
      <c r="F278" s="11"/>
      <c r="G278" s="11"/>
      <c r="H278" s="11"/>
      <c r="I278" s="12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</row>
    <row r="279" spans="1:43" hidden="1" x14ac:dyDescent="0.25">
      <c r="A279" s="60"/>
      <c r="B279" s="61"/>
      <c r="C279" s="62"/>
      <c r="D279" s="59"/>
      <c r="E279" s="10"/>
      <c r="F279" s="11"/>
      <c r="G279" s="11"/>
      <c r="H279" s="11"/>
      <c r="I279" s="12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</row>
    <row r="280" spans="1:43" s="159" customFormat="1" hidden="1" x14ac:dyDescent="0.25">
      <c r="A280" s="170"/>
      <c r="B280" s="171"/>
      <c r="C280" s="172"/>
      <c r="D280" s="155"/>
      <c r="E280" s="156"/>
      <c r="F280" s="156"/>
      <c r="G280" s="156"/>
      <c r="H280" s="157"/>
      <c r="I280" s="158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</row>
    <row r="281" spans="1:43" hidden="1" x14ac:dyDescent="0.25">
      <c r="A281" s="386"/>
      <c r="B281" s="387"/>
      <c r="C281" s="388"/>
      <c r="D281" s="64"/>
      <c r="E281" s="10"/>
      <c r="F281" s="11"/>
      <c r="G281" s="11"/>
      <c r="H281" s="11"/>
      <c r="I281" s="12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</row>
    <row r="282" spans="1:43" s="159" customFormat="1" ht="17.25" hidden="1" customHeight="1" x14ac:dyDescent="0.25">
      <c r="A282" s="170"/>
      <c r="B282" s="171"/>
      <c r="C282" s="180"/>
      <c r="D282" s="173"/>
      <c r="E282" s="156"/>
      <c r="F282" s="156"/>
      <c r="G282" s="156"/>
      <c r="H282" s="157"/>
      <c r="I282" s="158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</row>
    <row r="283" spans="1:43" hidden="1" x14ac:dyDescent="0.25">
      <c r="A283" s="386"/>
      <c r="B283" s="387"/>
      <c r="C283" s="388"/>
      <c r="D283" s="64"/>
      <c r="E283" s="10"/>
      <c r="F283" s="11"/>
      <c r="G283" s="11"/>
      <c r="H283" s="11"/>
      <c r="I283" s="12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</row>
    <row r="284" spans="1:43" ht="15.75" hidden="1" customHeight="1" x14ac:dyDescent="0.25">
      <c r="A284" s="386"/>
      <c r="B284" s="387"/>
      <c r="C284" s="388"/>
      <c r="D284" s="64"/>
      <c r="E284" s="10"/>
      <c r="F284" s="11"/>
      <c r="G284" s="11"/>
      <c r="H284" s="11"/>
      <c r="I284" s="12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</row>
    <row r="285" spans="1:43" s="122" customFormat="1" x14ac:dyDescent="0.25">
      <c r="A285" s="115" t="s">
        <v>76</v>
      </c>
      <c r="B285" s="116"/>
      <c r="C285" s="117"/>
      <c r="D285" s="118" t="s">
        <v>79</v>
      </c>
      <c r="E285" s="119">
        <f>E287</f>
        <v>984</v>
      </c>
      <c r="F285" s="119">
        <f>F287</f>
        <v>950</v>
      </c>
      <c r="G285" s="119">
        <f>G287</f>
        <v>950</v>
      </c>
      <c r="H285" s="119">
        <f>H287</f>
        <v>950</v>
      </c>
      <c r="I285" s="119">
        <f>I287</f>
        <v>950</v>
      </c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</row>
    <row r="286" spans="1:43" s="205" customFormat="1" ht="15" customHeight="1" x14ac:dyDescent="0.25">
      <c r="A286" s="380" t="s">
        <v>129</v>
      </c>
      <c r="B286" s="381"/>
      <c r="C286" s="382"/>
      <c r="D286" s="248" t="s">
        <v>130</v>
      </c>
      <c r="E286" s="10"/>
      <c r="F286" s="10"/>
      <c r="G286" s="11"/>
      <c r="H286" s="11"/>
      <c r="I286" s="12"/>
    </row>
    <row r="287" spans="1:43" s="83" customFormat="1" x14ac:dyDescent="0.25">
      <c r="A287" s="138"/>
      <c r="B287" s="146">
        <v>3</v>
      </c>
      <c r="C287" s="140"/>
      <c r="D287" s="79" t="s">
        <v>24</v>
      </c>
      <c r="E287" s="80">
        <f>E288</f>
        <v>984</v>
      </c>
      <c r="F287" s="80">
        <f>F288</f>
        <v>950</v>
      </c>
      <c r="G287" s="80">
        <f>G288</f>
        <v>950</v>
      </c>
      <c r="H287" s="80">
        <f>H288</f>
        <v>950</v>
      </c>
      <c r="I287" s="80">
        <f>I288</f>
        <v>950</v>
      </c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</row>
    <row r="288" spans="1:43" s="92" customFormat="1" x14ac:dyDescent="0.25">
      <c r="A288" s="85"/>
      <c r="B288" s="86">
        <v>32</v>
      </c>
      <c r="C288" s="87"/>
      <c r="D288" s="96" t="s">
        <v>41</v>
      </c>
      <c r="E288" s="89">
        <v>984</v>
      </c>
      <c r="F288" s="89">
        <v>950</v>
      </c>
      <c r="G288" s="89">
        <v>950</v>
      </c>
      <c r="H288" s="90">
        <v>950</v>
      </c>
      <c r="I288" s="90">
        <v>950</v>
      </c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</row>
    <row r="289" spans="1:43" s="159" customFormat="1" ht="15.75" hidden="1" customHeight="1" x14ac:dyDescent="0.25">
      <c r="A289" s="170"/>
      <c r="B289" s="171"/>
      <c r="C289" s="172"/>
      <c r="D289" s="155"/>
      <c r="E289" s="156"/>
      <c r="F289" s="156"/>
      <c r="G289" s="157"/>
      <c r="H289" s="157"/>
      <c r="I289" s="158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</row>
    <row r="290" spans="1:43" hidden="1" x14ac:dyDescent="0.25">
      <c r="A290" s="386"/>
      <c r="B290" s="387"/>
      <c r="C290" s="388"/>
      <c r="D290" s="56"/>
      <c r="E290" s="10"/>
      <c r="F290" s="11"/>
      <c r="G290" s="11"/>
      <c r="H290" s="11"/>
      <c r="I290" s="12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</row>
    <row r="291" spans="1:43" hidden="1" x14ac:dyDescent="0.25">
      <c r="A291" s="386"/>
      <c r="B291" s="387"/>
      <c r="C291" s="388"/>
      <c r="D291" s="56"/>
      <c r="E291" s="10"/>
      <c r="F291" s="11"/>
      <c r="G291" s="11"/>
      <c r="H291" s="11"/>
      <c r="I291" s="12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</row>
    <row r="292" spans="1:43" ht="17.25" hidden="1" customHeight="1" x14ac:dyDescent="0.25">
      <c r="A292" s="386"/>
      <c r="B292" s="387"/>
      <c r="C292" s="388"/>
      <c r="D292" s="56"/>
      <c r="E292" s="10"/>
      <c r="F292" s="11"/>
      <c r="G292" s="11"/>
      <c r="H292" s="11"/>
      <c r="I292" s="12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</row>
    <row r="293" spans="1:43" s="159" customFormat="1" hidden="1" x14ac:dyDescent="0.25">
      <c r="A293" s="170"/>
      <c r="B293" s="171"/>
      <c r="C293" s="172"/>
      <c r="D293" s="155"/>
      <c r="E293" s="156"/>
      <c r="F293" s="156"/>
      <c r="G293" s="157"/>
      <c r="H293" s="157"/>
      <c r="I293" s="158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</row>
    <row r="294" spans="1:43" hidden="1" x14ac:dyDescent="0.25">
      <c r="A294" s="386"/>
      <c r="B294" s="387"/>
      <c r="C294" s="388"/>
      <c r="D294" s="64"/>
      <c r="E294" s="10"/>
      <c r="F294" s="11"/>
      <c r="G294" s="11"/>
      <c r="H294" s="11"/>
      <c r="I294" s="12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</row>
    <row r="295" spans="1:43" s="159" customFormat="1" ht="16.5" hidden="1" customHeight="1" x14ac:dyDescent="0.25">
      <c r="A295" s="170"/>
      <c r="B295" s="171"/>
      <c r="C295" s="180"/>
      <c r="D295" s="173"/>
      <c r="E295" s="156"/>
      <c r="F295" s="156"/>
      <c r="G295" s="156"/>
      <c r="H295" s="157"/>
      <c r="I295" s="158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</row>
    <row r="296" spans="1:43" ht="18" hidden="1" customHeight="1" x14ac:dyDescent="0.25">
      <c r="A296" s="386"/>
      <c r="B296" s="387"/>
      <c r="C296" s="388"/>
      <c r="D296" s="64"/>
      <c r="E296" s="10"/>
      <c r="F296" s="11"/>
      <c r="G296" s="11"/>
      <c r="H296" s="11"/>
      <c r="I296" s="12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</row>
    <row r="297" spans="1:43" s="122" customFormat="1" x14ac:dyDescent="0.25">
      <c r="A297" s="115" t="s">
        <v>139</v>
      </c>
      <c r="B297" s="116"/>
      <c r="C297" s="117"/>
      <c r="D297" s="118" t="s">
        <v>93</v>
      </c>
      <c r="E297" s="119">
        <f>E299</f>
        <v>20266</v>
      </c>
      <c r="F297" s="119">
        <f>F299</f>
        <v>46000</v>
      </c>
      <c r="G297" s="119">
        <f>G299</f>
        <v>29430</v>
      </c>
      <c r="H297" s="119">
        <f>H299</f>
        <v>29430</v>
      </c>
      <c r="I297" s="119">
        <f>I299</f>
        <v>29430</v>
      </c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</row>
    <row r="298" spans="1:43" s="205" customFormat="1" x14ac:dyDescent="0.25">
      <c r="A298" s="380" t="s">
        <v>131</v>
      </c>
      <c r="B298" s="381"/>
      <c r="C298" s="382"/>
      <c r="D298" s="247" t="s">
        <v>132</v>
      </c>
      <c r="E298" s="10"/>
      <c r="F298" s="10"/>
      <c r="G298" s="11"/>
      <c r="H298" s="11"/>
      <c r="I298" s="12"/>
    </row>
    <row r="299" spans="1:43" s="83" customFormat="1" x14ac:dyDescent="0.25">
      <c r="A299" s="145"/>
      <c r="B299" s="146">
        <v>3</v>
      </c>
      <c r="C299" s="147"/>
      <c r="D299" s="79" t="s">
        <v>24</v>
      </c>
      <c r="E299" s="80">
        <f>E300+E357</f>
        <v>20266</v>
      </c>
      <c r="F299" s="80">
        <f>F300+F357</f>
        <v>46000</v>
      </c>
      <c r="G299" s="80">
        <f>G300+G357</f>
        <v>29430</v>
      </c>
      <c r="H299" s="80">
        <f>H300+H357</f>
        <v>29430</v>
      </c>
      <c r="I299" s="80">
        <f>I300+I357</f>
        <v>29430</v>
      </c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</row>
    <row r="300" spans="1:43" s="92" customFormat="1" ht="13.5" customHeight="1" x14ac:dyDescent="0.25">
      <c r="A300" s="94"/>
      <c r="B300" s="86">
        <v>32</v>
      </c>
      <c r="C300" s="95"/>
      <c r="D300" s="96" t="s">
        <v>41</v>
      </c>
      <c r="E300" s="89">
        <v>20213</v>
      </c>
      <c r="F300" s="89">
        <v>45950</v>
      </c>
      <c r="G300" s="89">
        <v>29380</v>
      </c>
      <c r="H300" s="90">
        <v>29380</v>
      </c>
      <c r="I300" s="90">
        <v>29380</v>
      </c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</row>
    <row r="301" spans="1:43" s="159" customFormat="1" ht="18" hidden="1" customHeight="1" x14ac:dyDescent="0.25">
      <c r="A301" s="183"/>
      <c r="B301" s="171"/>
      <c r="C301" s="180"/>
      <c r="D301" s="155"/>
      <c r="E301" s="156"/>
      <c r="F301" s="156"/>
      <c r="G301" s="156"/>
      <c r="H301" s="157"/>
      <c r="I301" s="158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</row>
    <row r="302" spans="1:43" hidden="1" x14ac:dyDescent="0.25">
      <c r="A302" s="386"/>
      <c r="B302" s="387"/>
      <c r="C302" s="388"/>
      <c r="D302" s="56"/>
      <c r="E302" s="10"/>
      <c r="F302" s="11"/>
      <c r="G302" s="11"/>
      <c r="H302" s="11"/>
      <c r="I302" s="12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</row>
    <row r="303" spans="1:43" hidden="1" x14ac:dyDescent="0.25">
      <c r="A303" s="386"/>
      <c r="B303" s="387"/>
      <c r="C303" s="388"/>
      <c r="D303" s="56"/>
      <c r="E303" s="10"/>
      <c r="F303" s="11"/>
      <c r="G303" s="11"/>
      <c r="H303" s="11"/>
      <c r="I303" s="12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</row>
    <row r="304" spans="1:43" hidden="1" x14ac:dyDescent="0.25">
      <c r="A304" s="386"/>
      <c r="B304" s="387"/>
      <c r="C304" s="388"/>
      <c r="D304" s="56"/>
      <c r="E304" s="10"/>
      <c r="F304" s="10"/>
      <c r="G304" s="11"/>
      <c r="H304" s="11"/>
      <c r="I304" s="12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</row>
    <row r="305" spans="1:43" s="159" customFormat="1" hidden="1" x14ac:dyDescent="0.25">
      <c r="A305" s="170"/>
      <c r="B305" s="171"/>
      <c r="C305" s="172"/>
      <c r="D305" s="155"/>
      <c r="E305" s="156"/>
      <c r="F305" s="156"/>
      <c r="G305" s="156"/>
      <c r="H305" s="157"/>
      <c r="I305" s="158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</row>
    <row r="306" spans="1:43" hidden="1" x14ac:dyDescent="0.25">
      <c r="A306" s="386"/>
      <c r="B306" s="387"/>
      <c r="C306" s="388"/>
      <c r="D306" s="59"/>
      <c r="E306" s="10"/>
      <c r="F306" s="11"/>
      <c r="G306" s="11"/>
      <c r="H306" s="11"/>
      <c r="I306" s="12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</row>
    <row r="307" spans="1:43" hidden="1" x14ac:dyDescent="0.25">
      <c r="A307" s="386"/>
      <c r="B307" s="387"/>
      <c r="C307" s="388"/>
      <c r="D307" s="59"/>
      <c r="E307" s="10"/>
      <c r="F307" s="11"/>
      <c r="G307" s="11"/>
      <c r="H307" s="11"/>
      <c r="I307" s="12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</row>
    <row r="308" spans="1:43" hidden="1" x14ac:dyDescent="0.25">
      <c r="A308" s="386"/>
      <c r="B308" s="387"/>
      <c r="C308" s="388"/>
      <c r="D308" s="59"/>
      <c r="E308" s="10"/>
      <c r="F308" s="11"/>
      <c r="G308" s="11"/>
      <c r="H308" s="11"/>
      <c r="I308" s="12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</row>
    <row r="309" spans="1:43" ht="13.5" hidden="1" customHeight="1" x14ac:dyDescent="0.25">
      <c r="A309" s="386"/>
      <c r="B309" s="387"/>
      <c r="C309" s="388"/>
      <c r="D309" s="59"/>
      <c r="E309" s="10"/>
      <c r="F309" s="11"/>
      <c r="G309" s="11"/>
      <c r="H309" s="11"/>
      <c r="I309" s="12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</row>
    <row r="310" spans="1:43" hidden="1" x14ac:dyDescent="0.25">
      <c r="A310" s="386"/>
      <c r="B310" s="387"/>
      <c r="C310" s="388"/>
      <c r="D310" s="59"/>
      <c r="E310" s="10"/>
      <c r="F310" s="11"/>
      <c r="G310" s="11"/>
      <c r="H310" s="11"/>
      <c r="I310" s="12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</row>
    <row r="311" spans="1:43" ht="18" hidden="1" customHeight="1" x14ac:dyDescent="0.25">
      <c r="A311" s="386"/>
      <c r="B311" s="387"/>
      <c r="C311" s="388"/>
      <c r="D311" s="64"/>
      <c r="E311" s="10"/>
      <c r="F311" s="11"/>
      <c r="G311" s="11"/>
      <c r="H311" s="11"/>
      <c r="I311" s="12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</row>
    <row r="312" spans="1:43" s="159" customFormat="1" hidden="1" x14ac:dyDescent="0.25">
      <c r="A312" s="170"/>
      <c r="B312" s="171"/>
      <c r="C312" s="172"/>
      <c r="D312" s="155"/>
      <c r="E312" s="156"/>
      <c r="F312" s="156"/>
      <c r="G312" s="156"/>
      <c r="H312" s="157"/>
      <c r="I312" s="158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</row>
    <row r="313" spans="1:43" hidden="1" x14ac:dyDescent="0.25">
      <c r="A313" s="386"/>
      <c r="B313" s="387"/>
      <c r="C313" s="388"/>
      <c r="D313" s="56"/>
      <c r="E313" s="10"/>
      <c r="F313" s="11"/>
      <c r="G313" s="11"/>
      <c r="H313" s="11"/>
      <c r="I313" s="12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</row>
    <row r="314" spans="1:43" ht="17.25" hidden="1" customHeight="1" x14ac:dyDescent="0.25">
      <c r="A314" s="386"/>
      <c r="B314" s="387"/>
      <c r="C314" s="388"/>
      <c r="D314" s="56"/>
      <c r="E314" s="10"/>
      <c r="F314" s="11"/>
      <c r="G314" s="11"/>
      <c r="H314" s="11"/>
      <c r="I314" s="12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</row>
    <row r="315" spans="1:43" hidden="1" x14ac:dyDescent="0.25">
      <c r="A315" s="386"/>
      <c r="B315" s="387"/>
      <c r="C315" s="388"/>
      <c r="D315" s="56"/>
      <c r="E315" s="10"/>
      <c r="F315" s="11"/>
      <c r="G315" s="11"/>
      <c r="H315" s="11"/>
      <c r="I315" s="12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</row>
    <row r="316" spans="1:43" hidden="1" x14ac:dyDescent="0.25">
      <c r="A316" s="386"/>
      <c r="B316" s="387"/>
      <c r="C316" s="388"/>
      <c r="D316" s="56"/>
      <c r="E316" s="10"/>
      <c r="F316" s="11"/>
      <c r="G316" s="11"/>
      <c r="H316" s="11"/>
      <c r="I316" s="12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</row>
    <row r="317" spans="1:43" hidden="1" x14ac:dyDescent="0.25">
      <c r="A317" s="386"/>
      <c r="B317" s="387"/>
      <c r="C317" s="388"/>
      <c r="D317" s="56"/>
      <c r="E317" s="10"/>
      <c r="F317" s="11"/>
      <c r="G317" s="11"/>
      <c r="H317" s="11"/>
      <c r="I317" s="12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</row>
    <row r="318" spans="1:43" hidden="1" x14ac:dyDescent="0.25">
      <c r="A318" s="386"/>
      <c r="B318" s="387"/>
      <c r="C318" s="388"/>
      <c r="D318" s="56"/>
      <c r="E318" s="10"/>
      <c r="F318" s="11"/>
      <c r="G318" s="11"/>
      <c r="H318" s="11"/>
      <c r="I318" s="12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</row>
    <row r="319" spans="1:43" hidden="1" x14ac:dyDescent="0.25">
      <c r="A319" s="386"/>
      <c r="B319" s="387"/>
      <c r="C319" s="388"/>
      <c r="D319" s="56"/>
      <c r="E319" s="10"/>
      <c r="F319" s="11"/>
      <c r="G319" s="11"/>
      <c r="H319" s="11"/>
      <c r="I319" s="12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</row>
    <row r="320" spans="1:43" hidden="1" x14ac:dyDescent="0.25">
      <c r="A320" s="386"/>
      <c r="B320" s="387"/>
      <c r="C320" s="388"/>
      <c r="D320" s="56"/>
      <c r="E320" s="10"/>
      <c r="F320" s="11"/>
      <c r="G320" s="11"/>
      <c r="H320" s="11"/>
      <c r="I320" s="12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</row>
    <row r="321" spans="1:43" hidden="1" x14ac:dyDescent="0.25">
      <c r="A321" s="386"/>
      <c r="B321" s="387"/>
      <c r="C321" s="388"/>
      <c r="D321" s="56"/>
      <c r="E321" s="10"/>
      <c r="F321" s="11"/>
      <c r="G321" s="11"/>
      <c r="H321" s="11"/>
      <c r="I321" s="12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</row>
    <row r="322" spans="1:43" s="159" customFormat="1" ht="15" hidden="1" customHeight="1" x14ac:dyDescent="0.25">
      <c r="A322" s="170"/>
      <c r="B322" s="171"/>
      <c r="C322" s="180"/>
      <c r="D322" s="173"/>
      <c r="E322" s="156"/>
      <c r="F322" s="156"/>
      <c r="G322" s="156"/>
      <c r="H322" s="157"/>
      <c r="I322" s="158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</row>
    <row r="323" spans="1:43" s="205" customFormat="1" ht="15" hidden="1" customHeight="1" x14ac:dyDescent="0.25">
      <c r="A323" s="386"/>
      <c r="B323" s="387"/>
      <c r="C323" s="388"/>
      <c r="D323" s="221"/>
      <c r="E323" s="10"/>
      <c r="F323" s="10"/>
      <c r="G323" s="11"/>
      <c r="H323" s="11"/>
      <c r="I323" s="12"/>
    </row>
    <row r="324" spans="1:43" ht="13.5" hidden="1" customHeight="1" x14ac:dyDescent="0.25">
      <c r="A324" s="386"/>
      <c r="B324" s="387"/>
      <c r="C324" s="388"/>
      <c r="D324" s="64"/>
      <c r="E324" s="10"/>
      <c r="F324" s="11"/>
      <c r="G324" s="11"/>
      <c r="H324" s="11"/>
      <c r="I324" s="12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</row>
    <row r="325" spans="1:43" s="122" customFormat="1" hidden="1" x14ac:dyDescent="0.25">
      <c r="A325" s="115"/>
      <c r="B325" s="116"/>
      <c r="C325" s="117"/>
      <c r="D325" s="118"/>
      <c r="E325" s="119"/>
      <c r="F325" s="119"/>
      <c r="G325" s="120"/>
      <c r="H325" s="120"/>
      <c r="I325" s="121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</row>
    <row r="326" spans="1:43" s="83" customFormat="1" hidden="1" x14ac:dyDescent="0.25">
      <c r="A326" s="138"/>
      <c r="B326" s="149"/>
      <c r="C326" s="140"/>
      <c r="D326" s="144"/>
      <c r="E326" s="80"/>
      <c r="F326" s="80"/>
      <c r="G326" s="81"/>
      <c r="H326" s="81"/>
      <c r="I326" s="82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</row>
    <row r="327" spans="1:43" s="92" customFormat="1" hidden="1" x14ac:dyDescent="0.25">
      <c r="A327" s="85"/>
      <c r="B327" s="166"/>
      <c r="C327" s="87"/>
      <c r="D327" s="164"/>
      <c r="E327" s="89"/>
      <c r="F327" s="90"/>
      <c r="G327" s="90"/>
      <c r="H327" s="90"/>
      <c r="I327" s="91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</row>
    <row r="328" spans="1:43" s="159" customFormat="1" hidden="1" x14ac:dyDescent="0.25">
      <c r="A328" s="170"/>
      <c r="B328" s="186"/>
      <c r="C328" s="172"/>
      <c r="D328" s="184"/>
      <c r="E328" s="156"/>
      <c r="F328" s="157"/>
      <c r="G328" s="157"/>
      <c r="H328" s="157"/>
      <c r="I328" s="158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</row>
    <row r="329" spans="1:43" hidden="1" x14ac:dyDescent="0.25">
      <c r="A329" s="60"/>
      <c r="B329" s="69"/>
      <c r="C329" s="62"/>
      <c r="D329" s="56"/>
      <c r="E329" s="10"/>
      <c r="F329" s="11"/>
      <c r="G329" s="11"/>
      <c r="H329" s="11"/>
      <c r="I329" s="12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</row>
    <row r="330" spans="1:43" s="159" customFormat="1" hidden="1" x14ac:dyDescent="0.25">
      <c r="A330" s="170"/>
      <c r="B330" s="186"/>
      <c r="C330" s="172"/>
      <c r="D330" s="184"/>
      <c r="E330" s="156"/>
      <c r="F330" s="157"/>
      <c r="G330" s="157"/>
      <c r="H330" s="157"/>
      <c r="I330" s="158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</row>
    <row r="331" spans="1:43" ht="17.25" hidden="1" customHeight="1" x14ac:dyDescent="0.25">
      <c r="A331" s="60"/>
      <c r="B331" s="69"/>
      <c r="C331" s="62"/>
      <c r="D331" s="56"/>
      <c r="E331" s="10"/>
      <c r="F331" s="11"/>
      <c r="G331" s="11"/>
      <c r="H331" s="11"/>
      <c r="I331" s="12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</row>
    <row r="332" spans="1:43" s="92" customFormat="1" hidden="1" x14ac:dyDescent="0.25">
      <c r="A332" s="85"/>
      <c r="B332" s="166"/>
      <c r="C332" s="87"/>
      <c r="D332" s="164"/>
      <c r="E332" s="89"/>
      <c r="F332" s="89"/>
      <c r="G332" s="90"/>
      <c r="H332" s="90"/>
      <c r="I332" s="91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</row>
    <row r="333" spans="1:43" s="159" customFormat="1" ht="18.75" hidden="1" customHeight="1" x14ac:dyDescent="0.25">
      <c r="A333" s="170"/>
      <c r="B333" s="186"/>
      <c r="C333" s="172"/>
      <c r="D333" s="184"/>
      <c r="E333" s="156"/>
      <c r="F333" s="156"/>
      <c r="G333" s="157"/>
      <c r="H333" s="157"/>
      <c r="I333" s="158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</row>
    <row r="334" spans="1:43" hidden="1" x14ac:dyDescent="0.25">
      <c r="A334" s="60"/>
      <c r="B334" s="69"/>
      <c r="C334" s="62"/>
      <c r="D334" s="56"/>
      <c r="E334" s="10"/>
      <c r="F334" s="11"/>
      <c r="G334" s="11"/>
      <c r="H334" s="11"/>
      <c r="I334" s="12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</row>
    <row r="335" spans="1:43" hidden="1" x14ac:dyDescent="0.25">
      <c r="A335" s="60"/>
      <c r="B335" s="69"/>
      <c r="C335" s="62"/>
      <c r="D335" s="56"/>
      <c r="E335" s="10"/>
      <c r="F335" s="11"/>
      <c r="G335" s="11"/>
      <c r="H335" s="11"/>
      <c r="I335" s="12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</row>
    <row r="336" spans="1:43" ht="18.75" hidden="1" customHeight="1" x14ac:dyDescent="0.25">
      <c r="A336" s="60"/>
      <c r="B336" s="69"/>
      <c r="C336" s="62"/>
      <c r="D336" s="56"/>
      <c r="E336" s="10"/>
      <c r="F336" s="11"/>
      <c r="G336" s="11"/>
      <c r="H336" s="11"/>
      <c r="I336" s="12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</row>
    <row r="337" spans="1:43" s="159" customFormat="1" hidden="1" x14ac:dyDescent="0.25">
      <c r="A337" s="170"/>
      <c r="B337" s="187"/>
      <c r="C337" s="172"/>
      <c r="D337" s="181"/>
      <c r="E337" s="156"/>
      <c r="F337" s="156"/>
      <c r="G337" s="157"/>
      <c r="H337" s="157"/>
      <c r="I337" s="158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</row>
    <row r="338" spans="1:43" ht="18.75" hidden="1" customHeight="1" x14ac:dyDescent="0.25">
      <c r="A338" s="60"/>
      <c r="B338" s="69"/>
      <c r="C338" s="62"/>
      <c r="D338" s="56"/>
      <c r="E338" s="10"/>
      <c r="F338" s="11"/>
      <c r="G338" s="11"/>
      <c r="H338" s="11"/>
      <c r="I338" s="12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</row>
    <row r="339" spans="1:43" hidden="1" x14ac:dyDescent="0.25">
      <c r="A339" s="60"/>
      <c r="B339" s="69"/>
      <c r="C339" s="62"/>
      <c r="D339" s="56"/>
      <c r="E339" s="10"/>
      <c r="F339" s="11"/>
      <c r="G339" s="11"/>
      <c r="H339" s="11"/>
      <c r="I339" s="12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</row>
    <row r="340" spans="1:43" hidden="1" x14ac:dyDescent="0.25">
      <c r="A340" s="60"/>
      <c r="B340" s="69"/>
      <c r="C340" s="62"/>
      <c r="D340" s="56"/>
      <c r="E340" s="10"/>
      <c r="F340" s="11"/>
      <c r="G340" s="11"/>
      <c r="H340" s="11"/>
      <c r="I340" s="12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</row>
    <row r="341" spans="1:43" hidden="1" x14ac:dyDescent="0.25">
      <c r="A341" s="60"/>
      <c r="B341" s="69"/>
      <c r="C341" s="62"/>
      <c r="D341" s="56"/>
      <c r="E341" s="10"/>
      <c r="F341" s="11"/>
      <c r="G341" s="11"/>
      <c r="H341" s="11"/>
      <c r="I341" s="12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</row>
    <row r="342" spans="1:43" s="159" customFormat="1" hidden="1" x14ac:dyDescent="0.25">
      <c r="A342" s="170"/>
      <c r="B342" s="186"/>
      <c r="C342" s="172"/>
      <c r="D342" s="184"/>
      <c r="E342" s="156"/>
      <c r="F342" s="157"/>
      <c r="G342" s="157"/>
      <c r="H342" s="157"/>
      <c r="I342" s="158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</row>
    <row r="343" spans="1:43" ht="14.25" hidden="1" customHeight="1" x14ac:dyDescent="0.25">
      <c r="A343" s="60"/>
      <c r="B343" s="69"/>
      <c r="C343" s="62"/>
      <c r="D343" s="56"/>
      <c r="E343" s="10"/>
      <c r="F343" s="11"/>
      <c r="G343" s="11"/>
      <c r="H343" s="11"/>
      <c r="I343" s="12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</row>
    <row r="344" spans="1:43" hidden="1" x14ac:dyDescent="0.25">
      <c r="A344" s="60"/>
      <c r="B344" s="69"/>
      <c r="C344" s="62"/>
      <c r="D344" s="56"/>
      <c r="E344" s="10"/>
      <c r="F344" s="11"/>
      <c r="G344" s="11"/>
      <c r="H344" s="11"/>
      <c r="I344" s="12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</row>
    <row r="345" spans="1:43" hidden="1" x14ac:dyDescent="0.25">
      <c r="A345" s="60"/>
      <c r="B345" s="69"/>
      <c r="C345" s="62"/>
      <c r="D345" s="56"/>
      <c r="E345" s="10"/>
      <c r="F345" s="11"/>
      <c r="G345" s="11"/>
      <c r="H345" s="11"/>
      <c r="I345" s="12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</row>
    <row r="346" spans="1:43" hidden="1" x14ac:dyDescent="0.25">
      <c r="A346" s="60"/>
      <c r="B346" s="69"/>
      <c r="C346" s="62"/>
      <c r="D346" s="56"/>
      <c r="E346" s="10"/>
      <c r="F346" s="11"/>
      <c r="G346" s="11"/>
      <c r="H346" s="11"/>
      <c r="I346" s="12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</row>
    <row r="347" spans="1:43" s="159" customFormat="1" ht="17.25" hidden="1" customHeight="1" x14ac:dyDescent="0.25">
      <c r="A347" s="170"/>
      <c r="B347" s="187"/>
      <c r="C347" s="172"/>
      <c r="D347" s="181"/>
      <c r="E347" s="156"/>
      <c r="F347" s="156"/>
      <c r="G347" s="157"/>
      <c r="H347" s="157"/>
      <c r="I347" s="158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</row>
    <row r="348" spans="1:43" ht="18" hidden="1" customHeight="1" x14ac:dyDescent="0.25">
      <c r="A348" s="60"/>
      <c r="B348" s="69"/>
      <c r="C348" s="62"/>
      <c r="D348" s="56"/>
      <c r="E348" s="10"/>
      <c r="F348" s="11"/>
      <c r="G348" s="11"/>
      <c r="H348" s="11"/>
      <c r="I348" s="12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</row>
    <row r="349" spans="1:43" s="83" customFormat="1" ht="18.75" hidden="1" customHeight="1" x14ac:dyDescent="0.25">
      <c r="A349" s="138"/>
      <c r="B349" s="149"/>
      <c r="C349" s="140"/>
      <c r="D349" s="150"/>
      <c r="E349" s="80"/>
      <c r="F349" s="81"/>
      <c r="G349" s="81"/>
      <c r="H349" s="81"/>
      <c r="I349" s="82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</row>
    <row r="350" spans="1:43" s="92" customFormat="1" ht="23.25" hidden="1" customHeight="1" x14ac:dyDescent="0.25">
      <c r="A350" s="85"/>
      <c r="B350" s="166"/>
      <c r="C350" s="87"/>
      <c r="D350" s="167"/>
      <c r="E350" s="89"/>
      <c r="F350" s="90"/>
      <c r="G350" s="90"/>
      <c r="H350" s="90"/>
      <c r="I350" s="91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</row>
    <row r="351" spans="1:43" s="159" customFormat="1" hidden="1" x14ac:dyDescent="0.25">
      <c r="A351" s="170"/>
      <c r="B351" s="186"/>
      <c r="C351" s="172"/>
      <c r="D351" s="188"/>
      <c r="E351" s="156"/>
      <c r="F351" s="157"/>
      <c r="G351" s="157"/>
      <c r="H351" s="157"/>
      <c r="I351" s="158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</row>
    <row r="352" spans="1:43" hidden="1" x14ac:dyDescent="0.25">
      <c r="A352" s="60"/>
      <c r="B352" s="69"/>
      <c r="C352" s="62"/>
      <c r="D352" s="68"/>
      <c r="E352" s="10"/>
      <c r="F352" s="11"/>
      <c r="G352" s="11"/>
      <c r="H352" s="11"/>
      <c r="I352" s="12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</row>
    <row r="353" spans="1:43" hidden="1" x14ac:dyDescent="0.25">
      <c r="A353" s="60"/>
      <c r="B353" s="69"/>
      <c r="C353" s="62"/>
      <c r="D353" s="68"/>
      <c r="E353" s="10"/>
      <c r="F353" s="11"/>
      <c r="G353" s="11"/>
      <c r="H353" s="11"/>
      <c r="I353" s="12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</row>
    <row r="354" spans="1:43" s="122" customFormat="1" hidden="1" x14ac:dyDescent="0.25">
      <c r="A354" s="115"/>
      <c r="B354" s="176"/>
      <c r="C354" s="117"/>
      <c r="D354" s="177"/>
      <c r="E354" s="119"/>
      <c r="F354" s="119"/>
      <c r="G354" s="120"/>
      <c r="H354" s="120"/>
      <c r="I354" s="121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</row>
    <row r="355" spans="1:43" s="83" customFormat="1" hidden="1" x14ac:dyDescent="0.25">
      <c r="A355" s="138"/>
      <c r="B355" s="151"/>
      <c r="C355" s="147"/>
      <c r="D355" s="152"/>
      <c r="E355" s="80"/>
      <c r="F355" s="80"/>
      <c r="G355" s="81"/>
      <c r="H355" s="81"/>
      <c r="I355" s="82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</row>
    <row r="356" spans="1:43" s="92" customFormat="1" hidden="1" x14ac:dyDescent="0.25">
      <c r="A356" s="85"/>
      <c r="B356" s="168"/>
      <c r="C356" s="95"/>
      <c r="D356" s="169"/>
      <c r="E356" s="89"/>
      <c r="F356" s="89"/>
      <c r="G356" s="90"/>
      <c r="H356" s="90"/>
      <c r="I356" s="91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</row>
    <row r="357" spans="1:43" s="159" customFormat="1" ht="17.25" customHeight="1" x14ac:dyDescent="0.25">
      <c r="A357" s="243"/>
      <c r="B357" s="245">
        <v>34</v>
      </c>
      <c r="C357" s="246"/>
      <c r="D357" s="88" t="s">
        <v>91</v>
      </c>
      <c r="E357" s="156">
        <v>53</v>
      </c>
      <c r="F357" s="156">
        <v>50</v>
      </c>
      <c r="G357" s="156">
        <v>50</v>
      </c>
      <c r="H357" s="157">
        <v>50</v>
      </c>
      <c r="I357" s="158">
        <v>50</v>
      </c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</row>
    <row r="358" spans="1:43" ht="17.25" hidden="1" customHeight="1" x14ac:dyDescent="0.25">
      <c r="A358" s="170"/>
      <c r="B358" s="171"/>
      <c r="C358" s="180"/>
      <c r="D358" s="181"/>
      <c r="E358" s="10"/>
      <c r="F358" s="11"/>
      <c r="G358" s="11"/>
      <c r="H358" s="11"/>
      <c r="I358" s="12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</row>
    <row r="359" spans="1:43" s="205" customFormat="1" ht="17.25" customHeight="1" x14ac:dyDescent="0.25">
      <c r="A359" s="115" t="s">
        <v>139</v>
      </c>
      <c r="B359" s="116"/>
      <c r="C359" s="117"/>
      <c r="D359" s="118" t="s">
        <v>93</v>
      </c>
      <c r="E359" s="119">
        <f>E361</f>
        <v>36952</v>
      </c>
      <c r="F359" s="120">
        <f>F361</f>
        <v>50500</v>
      </c>
      <c r="G359" s="120">
        <f>G361</f>
        <v>73000</v>
      </c>
      <c r="H359" s="120">
        <f>H361</f>
        <v>73000</v>
      </c>
      <c r="I359" s="120">
        <f>I361</f>
        <v>73000</v>
      </c>
    </row>
    <row r="360" spans="1:43" s="205" customFormat="1" ht="17.25" customHeight="1" x14ac:dyDescent="0.25">
      <c r="A360" s="380" t="s">
        <v>129</v>
      </c>
      <c r="B360" s="381"/>
      <c r="C360" s="382"/>
      <c r="D360" s="248" t="s">
        <v>130</v>
      </c>
      <c r="E360" s="10"/>
      <c r="F360" s="10"/>
      <c r="G360" s="11"/>
      <c r="H360" s="11"/>
      <c r="I360" s="12"/>
    </row>
    <row r="361" spans="1:43" s="205" customFormat="1" ht="17.25" customHeight="1" x14ac:dyDescent="0.25">
      <c r="A361" s="145"/>
      <c r="B361" s="146">
        <v>3</v>
      </c>
      <c r="C361" s="147"/>
      <c r="D361" s="239" t="s">
        <v>24</v>
      </c>
      <c r="E361" s="80">
        <f t="shared" ref="E361:I362" si="20">E362</f>
        <v>36952</v>
      </c>
      <c r="F361" s="81">
        <f t="shared" si="20"/>
        <v>50500</v>
      </c>
      <c r="G361" s="81">
        <f t="shared" si="20"/>
        <v>73000</v>
      </c>
      <c r="H361" s="81">
        <v>73000</v>
      </c>
      <c r="I361" s="81">
        <v>73000</v>
      </c>
    </row>
    <row r="362" spans="1:43" s="205" customFormat="1" ht="17.25" customHeight="1" x14ac:dyDescent="0.25">
      <c r="A362" s="244"/>
      <c r="B362" s="245">
        <v>32</v>
      </c>
      <c r="C362" s="246"/>
      <c r="D362" s="96" t="s">
        <v>41</v>
      </c>
      <c r="E362" s="270">
        <v>36952</v>
      </c>
      <c r="F362" s="271">
        <v>50500</v>
      </c>
      <c r="G362" s="271">
        <v>73000</v>
      </c>
      <c r="H362" s="271">
        <f t="shared" si="20"/>
        <v>0</v>
      </c>
      <c r="I362" s="271">
        <f t="shared" si="20"/>
        <v>0</v>
      </c>
    </row>
    <row r="363" spans="1:43" s="205" customFormat="1" ht="17.25" hidden="1" customHeight="1" x14ac:dyDescent="0.25">
      <c r="A363" s="170"/>
      <c r="B363" s="171"/>
      <c r="C363" s="172"/>
      <c r="D363" s="96"/>
      <c r="E363" s="89"/>
      <c r="F363" s="90"/>
      <c r="G363" s="90"/>
      <c r="H363" s="271"/>
      <c r="I363" s="91"/>
    </row>
    <row r="364" spans="1:43" s="205" customFormat="1" ht="17.25" hidden="1" customHeight="1" x14ac:dyDescent="0.25">
      <c r="A364" s="386"/>
      <c r="B364" s="387"/>
      <c r="C364" s="388"/>
      <c r="D364" s="240"/>
      <c r="E364" s="10"/>
      <c r="F364" s="10"/>
      <c r="G364" s="11"/>
      <c r="H364" s="11"/>
      <c r="I364" s="12"/>
    </row>
    <row r="365" spans="1:43" s="205" customFormat="1" ht="17.25" hidden="1" customHeight="1" x14ac:dyDescent="0.25">
      <c r="A365" s="386"/>
      <c r="B365" s="387"/>
      <c r="C365" s="388"/>
      <c r="D365" s="240"/>
      <c r="E365" s="10"/>
      <c r="F365" s="10"/>
      <c r="G365" s="11"/>
      <c r="H365" s="11"/>
      <c r="I365" s="12"/>
    </row>
    <row r="366" spans="1:43" s="205" customFormat="1" ht="17.25" hidden="1" customHeight="1" x14ac:dyDescent="0.25">
      <c r="A366" s="293"/>
      <c r="B366" s="294"/>
      <c r="C366" s="295"/>
      <c r="D366" s="304"/>
      <c r="E366" s="10"/>
      <c r="F366" s="10"/>
      <c r="G366" s="11"/>
      <c r="H366" s="11"/>
      <c r="I366" s="12"/>
    </row>
    <row r="367" spans="1:43" s="205" customFormat="1" ht="17.25" hidden="1" customHeight="1" x14ac:dyDescent="0.25">
      <c r="A367" s="386"/>
      <c r="B367" s="387"/>
      <c r="C367" s="388"/>
      <c r="D367" s="70"/>
      <c r="E367" s="10"/>
      <c r="F367" s="10"/>
      <c r="G367" s="11"/>
      <c r="H367" s="11"/>
      <c r="I367" s="12"/>
    </row>
    <row r="368" spans="1:43" s="205" customFormat="1" ht="17.25" hidden="1" customHeight="1" x14ac:dyDescent="0.25">
      <c r="A368" s="318"/>
      <c r="B368" s="319"/>
      <c r="C368" s="320"/>
      <c r="D368" s="321"/>
      <c r="E368" s="89"/>
      <c r="F368" s="89"/>
      <c r="G368" s="89"/>
      <c r="H368" s="89"/>
      <c r="I368" s="322"/>
    </row>
    <row r="369" spans="1:43" s="205" customFormat="1" ht="17.25" hidden="1" customHeight="1" x14ac:dyDescent="0.25">
      <c r="A369" s="293"/>
      <c r="B369" s="294"/>
      <c r="C369" s="295"/>
      <c r="D369" s="70"/>
      <c r="E369" s="10"/>
      <c r="F369" s="10"/>
      <c r="G369" s="10"/>
      <c r="H369" s="10"/>
      <c r="I369" s="317"/>
    </row>
    <row r="370" spans="1:43" s="122" customFormat="1" x14ac:dyDescent="0.25">
      <c r="A370" s="115" t="s">
        <v>95</v>
      </c>
      <c r="B370" s="176"/>
      <c r="C370" s="117"/>
      <c r="D370" s="177" t="s">
        <v>96</v>
      </c>
      <c r="E370" s="119">
        <f>E372</f>
        <v>50281</v>
      </c>
      <c r="F370" s="119">
        <f>F372</f>
        <v>61000</v>
      </c>
      <c r="G370" s="119">
        <f>G372</f>
        <v>73600</v>
      </c>
      <c r="H370" s="119">
        <f>H372</f>
        <v>73600</v>
      </c>
      <c r="I370" s="119">
        <f>I372</f>
        <v>73600</v>
      </c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</row>
    <row r="371" spans="1:43" s="205" customFormat="1" x14ac:dyDescent="0.25">
      <c r="A371" s="380" t="s">
        <v>129</v>
      </c>
      <c r="B371" s="381"/>
      <c r="C371" s="382"/>
      <c r="D371" s="248" t="s">
        <v>130</v>
      </c>
      <c r="E371" s="10"/>
      <c r="F371" s="10"/>
      <c r="G371" s="11"/>
      <c r="H371" s="11"/>
      <c r="I371" s="12"/>
    </row>
    <row r="372" spans="1:43" s="83" customFormat="1" x14ac:dyDescent="0.25">
      <c r="A372" s="138"/>
      <c r="B372" s="146">
        <v>3</v>
      </c>
      <c r="C372" s="140"/>
      <c r="D372" s="148" t="s">
        <v>24</v>
      </c>
      <c r="E372" s="80">
        <f>E373+E391</f>
        <v>50281</v>
      </c>
      <c r="F372" s="80">
        <f>F373+F391</f>
        <v>61000</v>
      </c>
      <c r="G372" s="80">
        <f>G373+G391</f>
        <v>73600</v>
      </c>
      <c r="H372" s="80">
        <f>H373+H391</f>
        <v>73600</v>
      </c>
      <c r="I372" s="80">
        <f>I373+I391</f>
        <v>73600</v>
      </c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</row>
    <row r="373" spans="1:43" s="92" customFormat="1" x14ac:dyDescent="0.25">
      <c r="A373" s="85"/>
      <c r="B373" s="86">
        <v>31</v>
      </c>
      <c r="C373" s="87"/>
      <c r="D373" s="165" t="s">
        <v>25</v>
      </c>
      <c r="E373" s="89">
        <v>39477</v>
      </c>
      <c r="F373" s="89">
        <v>57000</v>
      </c>
      <c r="G373" s="89">
        <v>68100</v>
      </c>
      <c r="H373" s="90">
        <v>68100</v>
      </c>
      <c r="I373" s="90">
        <v>68100</v>
      </c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</row>
    <row r="374" spans="1:43" s="159" customFormat="1" hidden="1" x14ac:dyDescent="0.25">
      <c r="A374" s="170"/>
      <c r="B374" s="171"/>
      <c r="C374" s="172"/>
      <c r="D374" s="173"/>
      <c r="E374" s="156"/>
      <c r="F374" s="156"/>
      <c r="G374" s="156"/>
      <c r="H374" s="157"/>
      <c r="I374" s="158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</row>
    <row r="375" spans="1:43" hidden="1" x14ac:dyDescent="0.25">
      <c r="A375" s="386"/>
      <c r="B375" s="387"/>
      <c r="C375" s="388"/>
      <c r="D375" s="64"/>
      <c r="E375" s="10"/>
      <c r="F375" s="11"/>
      <c r="G375" s="11"/>
      <c r="H375" s="11"/>
      <c r="I375" s="12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</row>
    <row r="376" spans="1:43" s="159" customFormat="1" hidden="1" x14ac:dyDescent="0.25">
      <c r="A376" s="170"/>
      <c r="B376" s="171"/>
      <c r="C376" s="172"/>
      <c r="D376" s="173"/>
      <c r="E376" s="156"/>
      <c r="F376" s="156"/>
      <c r="G376" s="156"/>
      <c r="H376" s="157"/>
      <c r="I376" s="158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</row>
    <row r="377" spans="1:43" hidden="1" x14ac:dyDescent="0.25">
      <c r="A377" s="386"/>
      <c r="B377" s="387"/>
      <c r="C377" s="388"/>
      <c r="D377" s="64"/>
      <c r="E377" s="274"/>
      <c r="F377" s="11"/>
      <c r="G377" s="11"/>
      <c r="H377" s="11"/>
      <c r="I377" s="12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</row>
    <row r="378" spans="1:43" s="159" customFormat="1" hidden="1" x14ac:dyDescent="0.25">
      <c r="A378" s="170"/>
      <c r="B378" s="171"/>
      <c r="C378" s="172"/>
      <c r="D378" s="173"/>
      <c r="E378" s="156"/>
      <c r="F378" s="156"/>
      <c r="G378" s="156"/>
      <c r="H378" s="157"/>
      <c r="I378" s="158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</row>
    <row r="379" spans="1:43" ht="12.75" hidden="1" customHeight="1" x14ac:dyDescent="0.25">
      <c r="A379" s="386"/>
      <c r="B379" s="387"/>
      <c r="C379" s="388"/>
      <c r="D379" s="64"/>
      <c r="E379" s="10"/>
      <c r="F379" s="11"/>
      <c r="G379" s="11"/>
      <c r="H379" s="11"/>
      <c r="I379" s="12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</row>
    <row r="380" spans="1:43" ht="1.5" hidden="1" customHeight="1" x14ac:dyDescent="0.25">
      <c r="A380" s="60"/>
      <c r="B380" s="61"/>
      <c r="C380" s="62"/>
      <c r="D380" s="64"/>
      <c r="E380" s="10"/>
      <c r="F380" s="11"/>
      <c r="G380" s="11"/>
      <c r="H380" s="11"/>
      <c r="I380" s="12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</row>
    <row r="381" spans="1:43" s="92" customFormat="1" hidden="1" x14ac:dyDescent="0.25">
      <c r="A381" s="85"/>
      <c r="B381" s="86"/>
      <c r="C381" s="87"/>
      <c r="D381" s="165"/>
      <c r="E381" s="89"/>
      <c r="F381" s="89"/>
      <c r="G381" s="89"/>
      <c r="H381" s="314"/>
      <c r="I381" s="90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</row>
    <row r="382" spans="1:43" s="159" customFormat="1" ht="15" hidden="1" customHeight="1" x14ac:dyDescent="0.25">
      <c r="A382" s="170"/>
      <c r="B382" s="171"/>
      <c r="C382" s="172"/>
      <c r="D382" s="173"/>
      <c r="E382" s="156"/>
      <c r="F382" s="156"/>
      <c r="G382" s="156"/>
      <c r="H382" s="157"/>
      <c r="I382" s="158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</row>
    <row r="383" spans="1:43" s="205" customFormat="1" ht="15" hidden="1" customHeight="1" x14ac:dyDescent="0.25">
      <c r="A383" s="386"/>
      <c r="B383" s="387"/>
      <c r="C383" s="388"/>
      <c r="D383" s="56"/>
      <c r="E383" s="10"/>
      <c r="F383" s="10"/>
      <c r="G383" s="11"/>
      <c r="H383" s="11"/>
      <c r="I383" s="12"/>
    </row>
    <row r="384" spans="1:43" hidden="1" x14ac:dyDescent="0.25">
      <c r="A384" s="386"/>
      <c r="B384" s="387"/>
      <c r="C384" s="388"/>
      <c r="D384" s="64"/>
      <c r="E384" s="10"/>
      <c r="F384" s="11"/>
      <c r="G384" s="11"/>
      <c r="H384" s="11"/>
      <c r="I384" s="12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</row>
    <row r="385" spans="1:43" s="159" customFormat="1" hidden="1" x14ac:dyDescent="0.25">
      <c r="A385" s="170"/>
      <c r="B385" s="187"/>
      <c r="C385" s="180"/>
      <c r="D385" s="189"/>
      <c r="E385" s="156"/>
      <c r="F385" s="156"/>
      <c r="G385" s="157"/>
      <c r="H385" s="157"/>
      <c r="I385" s="158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</row>
    <row r="386" spans="1:43" hidden="1" x14ac:dyDescent="0.25">
      <c r="A386" s="368"/>
      <c r="B386" s="369"/>
      <c r="C386" s="370"/>
      <c r="D386" s="70"/>
      <c r="E386" s="10"/>
      <c r="F386" s="11"/>
      <c r="G386" s="11"/>
      <c r="H386" s="11"/>
      <c r="I386" s="12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</row>
    <row r="387" spans="1:43" hidden="1" x14ac:dyDescent="0.25">
      <c r="A387" s="368"/>
      <c r="B387" s="369"/>
      <c r="C387" s="370"/>
      <c r="D387" s="70"/>
      <c r="E387" s="10"/>
      <c r="F387" s="11"/>
      <c r="G387" s="11"/>
      <c r="H387" s="11"/>
      <c r="I387" s="12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</row>
    <row r="388" spans="1:43" hidden="1" x14ac:dyDescent="0.25">
      <c r="A388" s="368"/>
      <c r="B388" s="369"/>
      <c r="C388" s="370"/>
      <c r="D388" s="70"/>
      <c r="E388" s="10"/>
      <c r="F388" s="11"/>
      <c r="G388" s="11"/>
      <c r="H388" s="11"/>
      <c r="I388" s="12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</row>
    <row r="389" spans="1:43" s="159" customFormat="1" hidden="1" x14ac:dyDescent="0.25">
      <c r="A389" s="170"/>
      <c r="B389" s="187"/>
      <c r="C389" s="180"/>
      <c r="D389" s="189"/>
      <c r="E389" s="156"/>
      <c r="F389" s="156"/>
      <c r="G389" s="157"/>
      <c r="H389" s="157"/>
      <c r="I389" s="158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</row>
    <row r="390" spans="1:43" hidden="1" x14ac:dyDescent="0.25">
      <c r="A390" s="60"/>
      <c r="B390" s="69"/>
      <c r="C390" s="62"/>
      <c r="D390" s="70"/>
      <c r="E390" s="10"/>
      <c r="F390" s="11"/>
      <c r="G390" s="11"/>
      <c r="H390" s="11"/>
      <c r="I390" s="12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</row>
    <row r="391" spans="1:43" ht="15" customHeight="1" x14ac:dyDescent="0.25">
      <c r="A391" s="445">
        <v>32</v>
      </c>
      <c r="B391" s="446"/>
      <c r="C391" s="447"/>
      <c r="D391" s="337" t="s">
        <v>41</v>
      </c>
      <c r="E391" s="314">
        <v>10804</v>
      </c>
      <c r="F391" s="448">
        <v>4000</v>
      </c>
      <c r="G391" s="448">
        <v>5500</v>
      </c>
      <c r="H391" s="448">
        <v>5500</v>
      </c>
      <c r="I391" s="449">
        <v>5500</v>
      </c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</row>
    <row r="392" spans="1:43" s="122" customFormat="1" x14ac:dyDescent="0.25">
      <c r="A392" s="115" t="s">
        <v>97</v>
      </c>
      <c r="B392" s="176"/>
      <c r="C392" s="117"/>
      <c r="D392" s="177" t="s">
        <v>98</v>
      </c>
      <c r="E392" s="119">
        <f>E394</f>
        <v>13</v>
      </c>
      <c r="F392" s="119">
        <f>F394</f>
        <v>300</v>
      </c>
      <c r="G392" s="119">
        <f>G394</f>
        <v>250</v>
      </c>
      <c r="H392" s="119">
        <f>H394</f>
        <v>250</v>
      </c>
      <c r="I392" s="119">
        <f>I394</f>
        <v>250</v>
      </c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</row>
    <row r="393" spans="1:43" s="205" customFormat="1" x14ac:dyDescent="0.25">
      <c r="A393" s="380" t="s">
        <v>131</v>
      </c>
      <c r="B393" s="381"/>
      <c r="C393" s="382"/>
      <c r="D393" s="247" t="s">
        <v>132</v>
      </c>
      <c r="E393" s="10"/>
      <c r="F393" s="10"/>
      <c r="G393" s="11"/>
      <c r="H393" s="11"/>
      <c r="I393" s="12"/>
    </row>
    <row r="394" spans="1:43" s="83" customFormat="1" x14ac:dyDescent="0.25">
      <c r="A394" s="138"/>
      <c r="B394" s="146">
        <v>3</v>
      </c>
      <c r="C394" s="140"/>
      <c r="D394" s="148" t="s">
        <v>24</v>
      </c>
      <c r="E394" s="80">
        <f>E395</f>
        <v>13</v>
      </c>
      <c r="F394" s="80">
        <f>F395</f>
        <v>300</v>
      </c>
      <c r="G394" s="80">
        <f>G395</f>
        <v>250</v>
      </c>
      <c r="H394" s="80">
        <f>H395</f>
        <v>250</v>
      </c>
      <c r="I394" s="80">
        <f>I395</f>
        <v>250</v>
      </c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</row>
    <row r="395" spans="1:43" s="92" customFormat="1" x14ac:dyDescent="0.25">
      <c r="A395" s="85"/>
      <c r="B395" s="86">
        <v>32</v>
      </c>
      <c r="C395" s="87"/>
      <c r="D395" s="165" t="s">
        <v>41</v>
      </c>
      <c r="E395" s="89">
        <v>13</v>
      </c>
      <c r="F395" s="90">
        <v>300</v>
      </c>
      <c r="G395" s="90">
        <v>250</v>
      </c>
      <c r="H395" s="90">
        <v>250</v>
      </c>
      <c r="I395" s="90">
        <v>250</v>
      </c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</row>
    <row r="396" spans="1:43" s="92" customFormat="1" hidden="1" x14ac:dyDescent="0.25">
      <c r="A396" s="383"/>
      <c r="B396" s="384"/>
      <c r="C396" s="385"/>
      <c r="D396" s="261"/>
      <c r="E396" s="262"/>
      <c r="F396" s="262"/>
      <c r="G396" s="263"/>
      <c r="H396" s="263"/>
      <c r="I396" s="264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</row>
    <row r="397" spans="1:43" s="159" customFormat="1" ht="17.25" hidden="1" customHeight="1" x14ac:dyDescent="0.25">
      <c r="A397" s="170"/>
      <c r="B397" s="171"/>
      <c r="C397" s="172"/>
      <c r="D397" s="189"/>
      <c r="E397" s="156"/>
      <c r="F397" s="156"/>
      <c r="G397" s="156"/>
      <c r="H397" s="157"/>
      <c r="I397" s="158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</row>
    <row r="398" spans="1:43" hidden="1" x14ac:dyDescent="0.25">
      <c r="A398" s="368"/>
      <c r="B398" s="369"/>
      <c r="C398" s="370"/>
      <c r="D398" s="70"/>
      <c r="E398" s="10"/>
      <c r="F398" s="11"/>
      <c r="G398" s="11"/>
      <c r="H398" s="11"/>
      <c r="I398" s="12"/>
      <c r="J398" s="205"/>
      <c r="K398" s="205"/>
      <c r="L398" s="205"/>
      <c r="M398" s="205"/>
      <c r="N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</row>
    <row r="399" spans="1:43" s="159" customFormat="1" ht="18" hidden="1" customHeight="1" x14ac:dyDescent="0.25">
      <c r="A399" s="170"/>
      <c r="B399" s="187"/>
      <c r="C399" s="180"/>
      <c r="D399" s="189"/>
      <c r="E399" s="156"/>
      <c r="F399" s="156"/>
      <c r="G399" s="156"/>
      <c r="H399" s="156"/>
      <c r="I399" s="156"/>
      <c r="J399" s="205"/>
      <c r="K399" s="205"/>
      <c r="L399" s="205"/>
      <c r="M399" s="205"/>
      <c r="N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</row>
    <row r="400" spans="1:43" ht="17.25" hidden="1" customHeight="1" x14ac:dyDescent="0.25">
      <c r="A400" s="368"/>
      <c r="B400" s="369"/>
      <c r="C400" s="370"/>
      <c r="D400" s="70"/>
      <c r="E400" s="10"/>
      <c r="F400" s="11"/>
      <c r="G400" s="11"/>
      <c r="H400" s="11"/>
      <c r="I400" s="12"/>
      <c r="J400" s="205"/>
      <c r="K400" s="205"/>
      <c r="L400" s="205"/>
      <c r="M400" s="205"/>
      <c r="N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</row>
    <row r="401" spans="1:43" s="122" customFormat="1" x14ac:dyDescent="0.25">
      <c r="A401" s="115" t="s">
        <v>99</v>
      </c>
      <c r="B401" s="178"/>
      <c r="C401" s="128"/>
      <c r="D401" s="179" t="s">
        <v>100</v>
      </c>
      <c r="E401" s="119">
        <f>E403</f>
        <v>10436</v>
      </c>
      <c r="F401" s="119">
        <f>F403</f>
        <v>0</v>
      </c>
      <c r="G401" s="119">
        <f>G403</f>
        <v>8550</v>
      </c>
      <c r="H401" s="119">
        <f>H403</f>
        <v>8550</v>
      </c>
      <c r="I401" s="119">
        <f>I403</f>
        <v>8550</v>
      </c>
      <c r="J401" s="205"/>
      <c r="K401" s="205"/>
      <c r="L401" s="205"/>
      <c r="M401" s="205"/>
      <c r="N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</row>
    <row r="402" spans="1:43" s="205" customFormat="1" x14ac:dyDescent="0.25">
      <c r="A402" s="380" t="s">
        <v>131</v>
      </c>
      <c r="B402" s="381"/>
      <c r="C402" s="382"/>
      <c r="D402" s="248" t="s">
        <v>130</v>
      </c>
      <c r="E402" s="10"/>
      <c r="F402" s="10"/>
      <c r="G402" s="11"/>
      <c r="H402" s="11"/>
      <c r="I402" s="12"/>
    </row>
    <row r="403" spans="1:43" s="83" customFormat="1" x14ac:dyDescent="0.25">
      <c r="A403" s="138"/>
      <c r="B403" s="146">
        <v>3</v>
      </c>
      <c r="C403" s="140"/>
      <c r="D403" s="148" t="s">
        <v>24</v>
      </c>
      <c r="E403" s="80">
        <f>E404</f>
        <v>10436</v>
      </c>
      <c r="F403" s="80">
        <f t="shared" ref="F403:I407" si="21">F404</f>
        <v>0</v>
      </c>
      <c r="G403" s="81">
        <f>G404</f>
        <v>8550</v>
      </c>
      <c r="H403" s="81">
        <f>H404</f>
        <v>8550</v>
      </c>
      <c r="I403" s="81">
        <f>I404</f>
        <v>8550</v>
      </c>
      <c r="J403" s="205"/>
      <c r="K403" s="205"/>
      <c r="L403" s="205"/>
      <c r="M403" s="205"/>
      <c r="N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</row>
    <row r="404" spans="1:43" s="92" customFormat="1" x14ac:dyDescent="0.25">
      <c r="A404" s="85"/>
      <c r="B404" s="86">
        <v>32</v>
      </c>
      <c r="C404" s="87"/>
      <c r="D404" s="165" t="s">
        <v>41</v>
      </c>
      <c r="E404" s="89">
        <v>10436</v>
      </c>
      <c r="F404" s="90">
        <f>F405+F406+F407</f>
        <v>0</v>
      </c>
      <c r="G404" s="90">
        <v>8550</v>
      </c>
      <c r="H404" s="90">
        <v>8550</v>
      </c>
      <c r="I404" s="90">
        <v>8550</v>
      </c>
      <c r="J404" s="205"/>
      <c r="K404" s="205"/>
      <c r="L404" s="205"/>
      <c r="M404" s="205"/>
      <c r="N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</row>
    <row r="405" spans="1:43" s="205" customFormat="1" hidden="1" x14ac:dyDescent="0.25">
      <c r="A405" s="383"/>
      <c r="B405" s="384"/>
      <c r="C405" s="385"/>
      <c r="D405" s="261"/>
      <c r="E405" s="262"/>
      <c r="F405" s="262"/>
      <c r="G405" s="263"/>
      <c r="H405" s="263"/>
      <c r="I405" s="264"/>
    </row>
    <row r="406" spans="1:43" s="205" customFormat="1" hidden="1" x14ac:dyDescent="0.25">
      <c r="A406" s="383"/>
      <c r="B406" s="384"/>
      <c r="C406" s="385"/>
      <c r="D406" s="189"/>
      <c r="E406" s="262"/>
      <c r="F406" s="262"/>
      <c r="G406" s="263"/>
      <c r="H406" s="263"/>
      <c r="I406" s="264"/>
    </row>
    <row r="407" spans="1:43" s="159" customFormat="1" ht="21" hidden="1" customHeight="1" x14ac:dyDescent="0.25">
      <c r="A407" s="170"/>
      <c r="B407" s="187"/>
      <c r="C407" s="180"/>
      <c r="D407" s="189"/>
      <c r="E407" s="156"/>
      <c r="F407" s="156"/>
      <c r="G407" s="156"/>
      <c r="H407" s="156"/>
      <c r="I407" s="156"/>
      <c r="J407" s="205"/>
      <c r="K407" s="205"/>
      <c r="L407" s="205"/>
      <c r="M407" s="205"/>
      <c r="N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</row>
    <row r="408" spans="1:43" ht="21" hidden="1" customHeight="1" x14ac:dyDescent="0.25">
      <c r="A408" s="368"/>
      <c r="B408" s="369"/>
      <c r="C408" s="370"/>
      <c r="D408" s="70"/>
      <c r="E408" s="10"/>
      <c r="F408" s="11"/>
      <c r="G408" s="11"/>
      <c r="H408" s="11"/>
      <c r="I408" s="12"/>
      <c r="J408" s="205"/>
      <c r="K408" s="205"/>
      <c r="L408" s="205"/>
      <c r="M408" s="205"/>
      <c r="N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</row>
    <row r="409" spans="1:43" ht="21" customHeight="1" x14ac:dyDescent="0.25">
      <c r="A409" s="115" t="s">
        <v>99</v>
      </c>
      <c r="B409" s="178"/>
      <c r="C409" s="128"/>
      <c r="D409" s="179" t="s">
        <v>100</v>
      </c>
      <c r="E409" s="119">
        <f>E411</f>
        <v>7640</v>
      </c>
      <c r="F409" s="119">
        <f>F411</f>
        <v>8550</v>
      </c>
      <c r="G409" s="119">
        <f>G411</f>
        <v>10550</v>
      </c>
      <c r="H409" s="119">
        <f>H411</f>
        <v>10550</v>
      </c>
      <c r="I409" s="119">
        <f>I411</f>
        <v>10550</v>
      </c>
      <c r="J409" s="205"/>
      <c r="K409" s="205"/>
      <c r="L409" s="205"/>
      <c r="M409" s="205"/>
      <c r="N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</row>
    <row r="410" spans="1:43" ht="21" customHeight="1" x14ac:dyDescent="0.25">
      <c r="A410" s="380" t="s">
        <v>129</v>
      </c>
      <c r="B410" s="381"/>
      <c r="C410" s="382"/>
      <c r="D410" s="248" t="s">
        <v>130</v>
      </c>
      <c r="E410" s="10"/>
      <c r="F410" s="10"/>
      <c r="G410" s="11"/>
      <c r="H410" s="11"/>
      <c r="I410" s="12"/>
      <c r="J410" s="205"/>
      <c r="K410" s="205"/>
      <c r="L410" s="205"/>
      <c r="M410" s="205"/>
      <c r="N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</row>
    <row r="411" spans="1:43" s="205" customFormat="1" ht="20.25" customHeight="1" x14ac:dyDescent="0.25">
      <c r="A411" s="138"/>
      <c r="B411" s="146">
        <v>3</v>
      </c>
      <c r="C411" s="140"/>
      <c r="D411" s="148" t="s">
        <v>24</v>
      </c>
      <c r="E411" s="80">
        <f>E412+E415</f>
        <v>7640</v>
      </c>
      <c r="F411" s="80">
        <f t="shared" ref="F411:G415" si="22">F412</f>
        <v>8550</v>
      </c>
      <c r="G411" s="81">
        <f>G412</f>
        <v>10550</v>
      </c>
      <c r="H411" s="81">
        <f>H412</f>
        <v>10550</v>
      </c>
      <c r="I411" s="81">
        <f>I412</f>
        <v>10550</v>
      </c>
    </row>
    <row r="412" spans="1:43" s="205" customFormat="1" ht="18" customHeight="1" x14ac:dyDescent="0.25">
      <c r="A412" s="297"/>
      <c r="B412" s="300">
        <v>32</v>
      </c>
      <c r="C412" s="299"/>
      <c r="D412" s="165" t="s">
        <v>41</v>
      </c>
      <c r="E412" s="89">
        <v>7640</v>
      </c>
      <c r="F412" s="90">
        <v>8550</v>
      </c>
      <c r="G412" s="90">
        <v>10550</v>
      </c>
      <c r="H412" s="90">
        <v>10550</v>
      </c>
      <c r="I412" s="90">
        <v>10550</v>
      </c>
    </row>
    <row r="413" spans="1:43" s="205" customFormat="1" ht="21" hidden="1" customHeight="1" x14ac:dyDescent="0.25">
      <c r="A413" s="383"/>
      <c r="B413" s="384"/>
      <c r="C413" s="385"/>
      <c r="D413" s="261"/>
      <c r="E413" s="262"/>
      <c r="F413" s="262"/>
      <c r="G413" s="263"/>
      <c r="H413" s="263"/>
      <c r="I413" s="264"/>
    </row>
    <row r="414" spans="1:43" s="205" customFormat="1" ht="22.5" hidden="1" customHeight="1" x14ac:dyDescent="0.25">
      <c r="A414" s="383"/>
      <c r="B414" s="384"/>
      <c r="C414" s="385"/>
      <c r="D414" s="189"/>
      <c r="E414" s="262"/>
      <c r="F414" s="262"/>
      <c r="G414" s="263"/>
      <c r="H414" s="263"/>
      <c r="I414" s="264"/>
    </row>
    <row r="415" spans="1:43" s="205" customFormat="1" ht="21" hidden="1" customHeight="1" x14ac:dyDescent="0.25">
      <c r="A415" s="170"/>
      <c r="B415" s="296"/>
      <c r="C415" s="180"/>
      <c r="D415" s="189"/>
      <c r="E415" s="156"/>
      <c r="F415" s="156"/>
      <c r="G415" s="156"/>
      <c r="H415" s="157"/>
      <c r="I415" s="158"/>
    </row>
    <row r="416" spans="1:43" s="205" customFormat="1" ht="21" hidden="1" customHeight="1" x14ac:dyDescent="0.25">
      <c r="A416" s="368"/>
      <c r="B416" s="369"/>
      <c r="C416" s="370"/>
      <c r="D416" s="70"/>
      <c r="E416" s="10"/>
      <c r="F416" s="11"/>
      <c r="G416" s="11"/>
      <c r="H416" s="11"/>
      <c r="I416" s="12"/>
    </row>
    <row r="417" spans="1:14" s="122" customFormat="1" ht="25.5" x14ac:dyDescent="0.25">
      <c r="A417" s="115" t="s">
        <v>83</v>
      </c>
      <c r="B417" s="178"/>
      <c r="C417" s="128"/>
      <c r="D417" s="177" t="s">
        <v>101</v>
      </c>
      <c r="E417" s="119">
        <f>E419</f>
        <v>9189</v>
      </c>
      <c r="F417" s="119">
        <f>F419</f>
        <v>0</v>
      </c>
      <c r="G417" s="120">
        <v>0</v>
      </c>
      <c r="H417" s="120"/>
      <c r="I417" s="121"/>
      <c r="J417" s="205"/>
      <c r="K417" s="205"/>
      <c r="L417" s="205"/>
      <c r="M417" s="205"/>
      <c r="N417" s="205"/>
    </row>
    <row r="418" spans="1:14" s="205" customFormat="1" x14ac:dyDescent="0.25">
      <c r="A418" s="380" t="s">
        <v>129</v>
      </c>
      <c r="B418" s="381"/>
      <c r="C418" s="382"/>
      <c r="D418" s="248" t="s">
        <v>130</v>
      </c>
      <c r="E418" s="10"/>
      <c r="F418" s="10"/>
      <c r="G418" s="11"/>
      <c r="H418" s="11"/>
      <c r="I418" s="12"/>
    </row>
    <row r="419" spans="1:14" s="83" customFormat="1" x14ac:dyDescent="0.25">
      <c r="A419" s="138"/>
      <c r="B419" s="146">
        <v>3</v>
      </c>
      <c r="C419" s="140"/>
      <c r="D419" s="148" t="s">
        <v>24</v>
      </c>
      <c r="E419" s="80">
        <f>E420+E429</f>
        <v>9189</v>
      </c>
      <c r="F419" s="80">
        <f>F420+F428</f>
        <v>0</v>
      </c>
      <c r="G419" s="81">
        <v>0</v>
      </c>
      <c r="H419" s="81"/>
      <c r="I419" s="82"/>
      <c r="J419" s="205"/>
      <c r="K419" s="205"/>
      <c r="L419" s="205"/>
      <c r="M419" s="205"/>
      <c r="N419" s="205"/>
    </row>
    <row r="420" spans="1:14" s="92" customFormat="1" x14ac:dyDescent="0.25">
      <c r="A420" s="85"/>
      <c r="B420" s="86">
        <v>31</v>
      </c>
      <c r="C420" s="87"/>
      <c r="D420" s="165" t="s">
        <v>25</v>
      </c>
      <c r="E420" s="89">
        <v>7838</v>
      </c>
      <c r="F420" s="89">
        <f>F421+F424+F426</f>
        <v>0</v>
      </c>
      <c r="G420" s="90">
        <v>0</v>
      </c>
      <c r="H420" s="90">
        <v>0</v>
      </c>
      <c r="I420" s="91"/>
      <c r="J420" s="205"/>
      <c r="K420" s="205"/>
      <c r="L420" s="205"/>
      <c r="M420" s="205"/>
      <c r="N420" s="205"/>
    </row>
    <row r="421" spans="1:14" s="159" customFormat="1" hidden="1" x14ac:dyDescent="0.25">
      <c r="A421" s="170"/>
      <c r="B421" s="171"/>
      <c r="C421" s="172"/>
      <c r="D421" s="173"/>
      <c r="E421" s="156"/>
      <c r="F421" s="156"/>
      <c r="G421" s="157"/>
      <c r="H421" s="157"/>
      <c r="I421" s="158"/>
      <c r="J421" s="205"/>
      <c r="K421" s="205"/>
      <c r="L421" s="205"/>
      <c r="M421" s="205"/>
      <c r="N421" s="205"/>
    </row>
    <row r="422" spans="1:14" ht="15" hidden="1" customHeight="1" x14ac:dyDescent="0.25">
      <c r="A422" s="386"/>
      <c r="B422" s="387"/>
      <c r="C422" s="388"/>
      <c r="D422" s="64"/>
      <c r="E422" s="10"/>
      <c r="F422" s="11"/>
      <c r="G422" s="11"/>
      <c r="H422" s="11"/>
      <c r="I422" s="12"/>
      <c r="J422" s="205"/>
      <c r="K422" s="205"/>
      <c r="L422" s="205"/>
      <c r="M422" s="205"/>
      <c r="N422" s="205"/>
    </row>
    <row r="423" spans="1:14" ht="0.75" hidden="1" customHeight="1" x14ac:dyDescent="0.25">
      <c r="A423" s="76"/>
      <c r="B423" s="77"/>
      <c r="C423" s="78"/>
      <c r="D423" s="64"/>
      <c r="E423" s="10"/>
      <c r="F423" s="11"/>
      <c r="G423" s="11"/>
      <c r="H423" s="11"/>
      <c r="I423" s="12"/>
      <c r="J423" s="205"/>
      <c r="K423" s="205"/>
      <c r="L423" s="205"/>
      <c r="M423" s="205"/>
      <c r="N423" s="205"/>
    </row>
    <row r="424" spans="1:14" s="159" customFormat="1" hidden="1" x14ac:dyDescent="0.25">
      <c r="A424" s="170"/>
      <c r="B424" s="171"/>
      <c r="C424" s="172"/>
      <c r="D424" s="173"/>
      <c r="E424" s="156"/>
      <c r="F424" s="156"/>
      <c r="G424" s="157"/>
      <c r="H424" s="157"/>
      <c r="I424" s="158"/>
      <c r="J424" s="205"/>
      <c r="K424" s="205"/>
      <c r="L424" s="205"/>
      <c r="M424" s="205"/>
      <c r="N424" s="205"/>
    </row>
    <row r="425" spans="1:14" hidden="1" x14ac:dyDescent="0.25">
      <c r="A425" s="386"/>
      <c r="B425" s="387"/>
      <c r="C425" s="388"/>
      <c r="D425" s="64"/>
      <c r="E425" s="10"/>
      <c r="F425" s="11"/>
      <c r="G425" s="11"/>
      <c r="H425" s="11"/>
      <c r="I425" s="12"/>
      <c r="J425" s="205"/>
      <c r="K425" s="205"/>
      <c r="L425" s="205"/>
      <c r="M425" s="205"/>
      <c r="N425" s="205"/>
    </row>
    <row r="426" spans="1:14" s="159" customFormat="1" hidden="1" x14ac:dyDescent="0.25">
      <c r="A426" s="170"/>
      <c r="B426" s="171"/>
      <c r="C426" s="172"/>
      <c r="D426" s="173"/>
      <c r="E426" s="156"/>
      <c r="F426" s="156"/>
      <c r="G426" s="157"/>
      <c r="H426" s="157"/>
      <c r="I426" s="158"/>
      <c r="J426" s="205"/>
      <c r="K426" s="205"/>
      <c r="L426" s="205"/>
      <c r="M426" s="205"/>
      <c r="N426" s="205"/>
    </row>
    <row r="427" spans="1:14" ht="16.5" hidden="1" customHeight="1" x14ac:dyDescent="0.25">
      <c r="A427" s="386"/>
      <c r="B427" s="387"/>
      <c r="C427" s="388"/>
      <c r="D427" s="64"/>
      <c r="E427" s="10"/>
      <c r="F427" s="11"/>
      <c r="G427" s="11"/>
      <c r="H427" s="11"/>
      <c r="I427" s="12"/>
      <c r="J427" s="205"/>
      <c r="K427" s="205"/>
      <c r="L427" s="205"/>
      <c r="M427" s="205"/>
      <c r="N427" s="205"/>
    </row>
    <row r="428" spans="1:14" ht="16.5" hidden="1" customHeight="1" x14ac:dyDescent="0.25">
      <c r="A428" s="85"/>
      <c r="B428" s="86"/>
      <c r="C428" s="87"/>
      <c r="D428" s="165"/>
      <c r="E428" s="89"/>
      <c r="F428" s="89"/>
      <c r="G428" s="90"/>
      <c r="H428" s="90"/>
      <c r="I428" s="91"/>
      <c r="J428" s="205"/>
      <c r="K428" s="205"/>
      <c r="L428" s="205"/>
      <c r="M428" s="205"/>
      <c r="N428" s="205"/>
    </row>
    <row r="429" spans="1:14" ht="15" customHeight="1" x14ac:dyDescent="0.25">
      <c r="A429" s="450">
        <v>32</v>
      </c>
      <c r="B429" s="451"/>
      <c r="C429" s="452"/>
      <c r="D429" s="165" t="s">
        <v>41</v>
      </c>
      <c r="E429" s="314">
        <v>1351</v>
      </c>
      <c r="F429" s="448"/>
      <c r="G429" s="448"/>
      <c r="H429" s="448"/>
      <c r="I429" s="449"/>
      <c r="J429" s="205"/>
      <c r="K429" s="205"/>
      <c r="L429" s="205"/>
      <c r="M429" s="205"/>
      <c r="N429" s="205"/>
    </row>
    <row r="430" spans="1:14" s="122" customFormat="1" x14ac:dyDescent="0.25">
      <c r="A430" s="115" t="s">
        <v>102</v>
      </c>
      <c r="B430" s="176"/>
      <c r="C430" s="117"/>
      <c r="D430" s="177" t="s">
        <v>86</v>
      </c>
      <c r="E430" s="119">
        <f>E432</f>
        <v>630</v>
      </c>
      <c r="F430" s="119">
        <f>F432</f>
        <v>2070</v>
      </c>
      <c r="G430" s="119">
        <f>G432</f>
        <v>570</v>
      </c>
      <c r="H430" s="119">
        <f>H432</f>
        <v>570</v>
      </c>
      <c r="I430" s="119">
        <f>I432</f>
        <v>570</v>
      </c>
      <c r="J430" s="205"/>
      <c r="K430" s="205"/>
      <c r="L430" s="205"/>
      <c r="M430" s="205"/>
      <c r="N430" s="205"/>
    </row>
    <row r="431" spans="1:14" s="205" customFormat="1" x14ac:dyDescent="0.25">
      <c r="A431" s="380" t="s">
        <v>127</v>
      </c>
      <c r="B431" s="381"/>
      <c r="C431" s="382"/>
      <c r="D431" s="247" t="s">
        <v>128</v>
      </c>
      <c r="E431" s="10"/>
      <c r="F431" s="10"/>
      <c r="G431" s="11">
        <v>0</v>
      </c>
      <c r="H431" s="11"/>
      <c r="I431" s="12"/>
    </row>
    <row r="432" spans="1:14" s="83" customFormat="1" x14ac:dyDescent="0.25">
      <c r="A432" s="138"/>
      <c r="B432" s="151">
        <v>4</v>
      </c>
      <c r="C432" s="147"/>
      <c r="D432" s="152" t="s">
        <v>103</v>
      </c>
      <c r="E432" s="80">
        <f>E433</f>
        <v>630</v>
      </c>
      <c r="F432" s="80">
        <f>F433</f>
        <v>2070</v>
      </c>
      <c r="G432" s="80">
        <f>G433</f>
        <v>570</v>
      </c>
      <c r="H432" s="80">
        <f>H433</f>
        <v>570</v>
      </c>
      <c r="I432" s="80">
        <f>I433</f>
        <v>570</v>
      </c>
      <c r="J432" s="205"/>
      <c r="K432" s="205"/>
      <c r="L432" s="205"/>
      <c r="M432" s="205"/>
      <c r="N432" s="205"/>
    </row>
    <row r="433" spans="1:14" s="92" customFormat="1" ht="25.5" x14ac:dyDescent="0.25">
      <c r="A433" s="85"/>
      <c r="B433" s="168">
        <v>42</v>
      </c>
      <c r="C433" s="95"/>
      <c r="D433" s="169" t="s">
        <v>104</v>
      </c>
      <c r="E433" s="89">
        <v>630</v>
      </c>
      <c r="F433" s="89">
        <v>2070</v>
      </c>
      <c r="G433" s="89">
        <v>570</v>
      </c>
      <c r="H433" s="90">
        <v>570</v>
      </c>
      <c r="I433" s="90">
        <v>570</v>
      </c>
      <c r="J433" s="205"/>
      <c r="K433" s="205"/>
      <c r="L433" s="205"/>
      <c r="M433" s="205"/>
      <c r="N433" s="205"/>
    </row>
    <row r="434" spans="1:14" s="159" customFormat="1" hidden="1" x14ac:dyDescent="0.25">
      <c r="A434" s="170"/>
      <c r="B434" s="187"/>
      <c r="C434" s="180"/>
      <c r="D434" s="189"/>
      <c r="E434" s="156"/>
      <c r="F434" s="156"/>
      <c r="G434" s="156"/>
      <c r="H434" s="157"/>
      <c r="I434" s="158"/>
      <c r="J434" s="205"/>
      <c r="K434" s="205"/>
      <c r="L434" s="205"/>
      <c r="M434" s="205"/>
      <c r="N434" s="205"/>
    </row>
    <row r="435" spans="1:14" hidden="1" x14ac:dyDescent="0.25">
      <c r="A435" s="386"/>
      <c r="B435" s="387"/>
      <c r="C435" s="388"/>
      <c r="D435" s="220"/>
      <c r="E435" s="10"/>
      <c r="F435" s="11"/>
      <c r="G435" s="11"/>
      <c r="H435" s="11"/>
      <c r="I435" s="12"/>
      <c r="J435" s="205"/>
      <c r="K435" s="205"/>
      <c r="L435" s="205"/>
      <c r="M435" s="205"/>
      <c r="N435" s="205"/>
    </row>
    <row r="436" spans="1:14" s="159" customFormat="1" hidden="1" x14ac:dyDescent="0.25">
      <c r="A436" s="170"/>
      <c r="B436" s="187"/>
      <c r="C436" s="180"/>
      <c r="D436" s="189"/>
      <c r="E436" s="156"/>
      <c r="F436" s="156"/>
      <c r="G436" s="156"/>
      <c r="H436" s="157"/>
      <c r="I436" s="157"/>
      <c r="J436" s="205"/>
      <c r="K436" s="205"/>
      <c r="L436" s="205"/>
      <c r="M436" s="205"/>
      <c r="N436" s="205"/>
    </row>
    <row r="437" spans="1:14" hidden="1" x14ac:dyDescent="0.25">
      <c r="A437" s="368"/>
      <c r="B437" s="369"/>
      <c r="C437" s="370"/>
      <c r="D437" s="70"/>
      <c r="E437" s="10"/>
      <c r="F437" s="11"/>
      <c r="G437" s="11"/>
      <c r="H437" s="11"/>
      <c r="I437" s="12"/>
      <c r="J437" s="205"/>
      <c r="K437" s="205"/>
      <c r="L437" s="205"/>
      <c r="M437" s="205"/>
      <c r="N437" s="205"/>
    </row>
    <row r="438" spans="1:14" s="122" customFormat="1" x14ac:dyDescent="0.25">
      <c r="A438" s="115" t="s">
        <v>102</v>
      </c>
      <c r="B438" s="176"/>
      <c r="C438" s="117"/>
      <c r="D438" s="177" t="s">
        <v>86</v>
      </c>
      <c r="E438" s="119">
        <f>E440</f>
        <v>711</v>
      </c>
      <c r="F438" s="119">
        <f>F440</f>
        <v>400</v>
      </c>
      <c r="G438" s="119">
        <f>G440</f>
        <v>500</v>
      </c>
      <c r="H438" s="119">
        <f>H440</f>
        <v>500</v>
      </c>
      <c r="I438" s="119">
        <f>I440</f>
        <v>500</v>
      </c>
      <c r="J438" s="205"/>
      <c r="K438" s="205"/>
      <c r="L438" s="205"/>
      <c r="M438" s="205"/>
      <c r="N438" s="205"/>
    </row>
    <row r="439" spans="1:14" s="205" customFormat="1" x14ac:dyDescent="0.25">
      <c r="A439" s="380" t="s">
        <v>131</v>
      </c>
      <c r="B439" s="381"/>
      <c r="C439" s="382"/>
      <c r="D439" s="247" t="s">
        <v>132</v>
      </c>
      <c r="E439" s="10"/>
      <c r="F439" s="10"/>
      <c r="G439" s="11"/>
      <c r="H439" s="11"/>
      <c r="I439" s="12"/>
    </row>
    <row r="440" spans="1:14" s="83" customFormat="1" ht="19.5" customHeight="1" x14ac:dyDescent="0.25">
      <c r="A440" s="138"/>
      <c r="B440" s="151">
        <v>4</v>
      </c>
      <c r="C440" s="140"/>
      <c r="D440" s="153" t="s">
        <v>26</v>
      </c>
      <c r="E440" s="80">
        <f>E441</f>
        <v>711</v>
      </c>
      <c r="F440" s="80">
        <f>F441</f>
        <v>400</v>
      </c>
      <c r="G440" s="80">
        <f>G441</f>
        <v>500</v>
      </c>
      <c r="H440" s="80">
        <f>H441</f>
        <v>500</v>
      </c>
      <c r="I440" s="80">
        <f>I441</f>
        <v>500</v>
      </c>
      <c r="J440" s="205"/>
      <c r="K440" s="205"/>
      <c r="L440" s="205"/>
      <c r="M440" s="205"/>
      <c r="N440" s="205"/>
    </row>
    <row r="441" spans="1:14" s="92" customFormat="1" ht="25.5" x14ac:dyDescent="0.25">
      <c r="A441" s="85"/>
      <c r="B441" s="168">
        <v>42</v>
      </c>
      <c r="C441" s="246"/>
      <c r="D441" s="169" t="s">
        <v>104</v>
      </c>
      <c r="E441" s="89">
        <v>711</v>
      </c>
      <c r="F441" s="89">
        <v>400</v>
      </c>
      <c r="G441" s="89">
        <v>500</v>
      </c>
      <c r="H441" s="90">
        <v>500</v>
      </c>
      <c r="I441" s="90">
        <v>500</v>
      </c>
      <c r="J441" s="205"/>
      <c r="K441" s="205"/>
      <c r="L441" s="205"/>
      <c r="M441" s="205"/>
      <c r="N441" s="205"/>
    </row>
    <row r="442" spans="1:14" s="159" customFormat="1" ht="21" hidden="1" customHeight="1" x14ac:dyDescent="0.25">
      <c r="A442" s="443"/>
      <c r="B442" s="443"/>
      <c r="C442" s="444"/>
      <c r="D442" s="189"/>
      <c r="E442" s="156"/>
      <c r="F442" s="156"/>
      <c r="G442" s="156"/>
      <c r="H442" s="157"/>
      <c r="I442" s="158"/>
      <c r="J442" s="205"/>
      <c r="K442" s="205"/>
      <c r="L442" s="205"/>
      <c r="M442" s="205"/>
      <c r="N442" s="205"/>
    </row>
    <row r="443" spans="1:14" ht="18" hidden="1" customHeight="1" x14ac:dyDescent="0.25">
      <c r="A443" s="369"/>
      <c r="B443" s="369"/>
      <c r="C443" s="369"/>
      <c r="D443" s="70"/>
      <c r="E443" s="10"/>
      <c r="F443" s="11"/>
      <c r="G443" s="11"/>
      <c r="H443" s="11"/>
      <c r="I443" s="12"/>
      <c r="J443" s="205"/>
      <c r="K443" s="205"/>
      <c r="L443" s="205"/>
      <c r="M443" s="205"/>
      <c r="N443" s="205"/>
    </row>
    <row r="444" spans="1:14" s="205" customFormat="1" hidden="1" x14ac:dyDescent="0.25">
      <c r="A444" s="71"/>
      <c r="B444" s="219"/>
      <c r="C444" s="75"/>
      <c r="D444" s="220"/>
      <c r="E444" s="10"/>
      <c r="F444" s="10"/>
      <c r="G444" s="11"/>
      <c r="H444" s="11"/>
      <c r="I444" s="12"/>
    </row>
    <row r="445" spans="1:14" s="205" customFormat="1" hidden="1" x14ac:dyDescent="0.25">
      <c r="A445" s="241"/>
      <c r="B445" s="210"/>
      <c r="C445" s="242"/>
      <c r="D445" s="211"/>
      <c r="E445" s="10"/>
      <c r="F445" s="10"/>
      <c r="G445" s="11"/>
      <c r="H445" s="11"/>
      <c r="I445" s="12"/>
    </row>
    <row r="446" spans="1:14" s="205" customFormat="1" hidden="1" x14ac:dyDescent="0.25">
      <c r="A446" s="241"/>
      <c r="B446" s="210"/>
      <c r="C446" s="242"/>
      <c r="D446" s="211"/>
      <c r="E446" s="10"/>
      <c r="F446" s="10"/>
      <c r="G446" s="11"/>
      <c r="H446" s="11"/>
      <c r="I446" s="12"/>
    </row>
    <row r="447" spans="1:14" s="205" customFormat="1" hidden="1" x14ac:dyDescent="0.25">
      <c r="A447" s="241"/>
      <c r="B447" s="210"/>
      <c r="C447" s="242"/>
      <c r="D447" s="211"/>
      <c r="E447" s="10"/>
      <c r="F447" s="10"/>
      <c r="G447" s="11"/>
      <c r="H447" s="11"/>
      <c r="I447" s="12"/>
    </row>
    <row r="448" spans="1:14" s="205" customFormat="1" ht="15.75" hidden="1" customHeight="1" x14ac:dyDescent="0.25">
      <c r="A448" s="241"/>
      <c r="B448" s="208"/>
      <c r="C448" s="242"/>
      <c r="D448" s="209"/>
      <c r="E448" s="10"/>
      <c r="F448" s="11"/>
      <c r="G448" s="11"/>
      <c r="H448" s="11"/>
      <c r="I448" s="12"/>
    </row>
    <row r="449" spans="1:14" s="205" customFormat="1" hidden="1" x14ac:dyDescent="0.25">
      <c r="A449" s="241"/>
      <c r="B449" s="210"/>
      <c r="C449" s="242"/>
      <c r="D449" s="211"/>
      <c r="E449" s="10"/>
      <c r="F449" s="10"/>
      <c r="G449" s="11"/>
      <c r="H449" s="11"/>
      <c r="I449" s="12"/>
    </row>
    <row r="450" spans="1:14" s="205" customFormat="1" ht="17.25" hidden="1" customHeight="1" x14ac:dyDescent="0.25">
      <c r="A450" s="241"/>
      <c r="B450" s="208"/>
      <c r="C450" s="242"/>
      <c r="D450" s="209"/>
      <c r="E450" s="10"/>
      <c r="F450" s="11"/>
      <c r="G450" s="11"/>
      <c r="H450" s="11"/>
      <c r="I450" s="12"/>
    </row>
    <row r="451" spans="1:14" ht="17.25" customHeight="1" x14ac:dyDescent="0.25">
      <c r="A451" s="392" t="s">
        <v>117</v>
      </c>
      <c r="B451" s="393"/>
      <c r="C451" s="394"/>
      <c r="D451" s="223" t="s">
        <v>118</v>
      </c>
      <c r="E451" s="120">
        <f>E453</f>
        <v>41590</v>
      </c>
      <c r="F451" s="120">
        <f>F453+F468</f>
        <v>30000</v>
      </c>
      <c r="G451" s="120">
        <f>G453+G468</f>
        <v>36000</v>
      </c>
      <c r="H451" s="120">
        <f>H453+H468</f>
        <v>36000</v>
      </c>
      <c r="I451" s="120">
        <f>I453+I468</f>
        <v>36000</v>
      </c>
      <c r="J451" s="205"/>
      <c r="K451" s="205"/>
      <c r="L451" s="205"/>
      <c r="M451" s="205"/>
      <c r="N451" s="205"/>
    </row>
    <row r="452" spans="1:14" s="205" customFormat="1" ht="17.25" customHeight="1" x14ac:dyDescent="0.25">
      <c r="A452" s="380" t="s">
        <v>133</v>
      </c>
      <c r="B452" s="381"/>
      <c r="C452" s="382"/>
      <c r="D452" s="248" t="s">
        <v>134</v>
      </c>
      <c r="E452" s="11"/>
      <c r="F452" s="11"/>
      <c r="G452" s="11"/>
      <c r="H452" s="11"/>
      <c r="I452" s="11"/>
    </row>
    <row r="453" spans="1:14" ht="15.75" customHeight="1" x14ac:dyDescent="0.25">
      <c r="A453" s="138"/>
      <c r="B453" s="149">
        <v>3</v>
      </c>
      <c r="C453" s="140"/>
      <c r="D453" s="144" t="s">
        <v>24</v>
      </c>
      <c r="E453" s="81">
        <f>E459</f>
        <v>41590</v>
      </c>
      <c r="F453" s="81">
        <f>F459</f>
        <v>30000</v>
      </c>
      <c r="G453" s="81">
        <f>G459</f>
        <v>36000</v>
      </c>
      <c r="H453" s="81">
        <f>H459</f>
        <v>36000</v>
      </c>
      <c r="I453" s="81">
        <f>I459</f>
        <v>36000</v>
      </c>
      <c r="J453" s="205"/>
      <c r="K453" s="205"/>
      <c r="L453" s="205"/>
      <c r="M453" s="205"/>
      <c r="N453" s="205"/>
    </row>
    <row r="454" spans="1:14" s="205" customFormat="1" ht="17.25" hidden="1" customHeight="1" x14ac:dyDescent="0.25">
      <c r="A454" s="76"/>
      <c r="B454" s="224"/>
      <c r="C454" s="78"/>
      <c r="D454" s="211"/>
      <c r="E454" s="10"/>
      <c r="F454" s="11"/>
      <c r="G454" s="11"/>
      <c r="H454" s="11"/>
      <c r="I454" s="11"/>
    </row>
    <row r="455" spans="1:14" s="205" customFormat="1" ht="17.25" hidden="1" customHeight="1" x14ac:dyDescent="0.25">
      <c r="A455" s="76"/>
      <c r="B455" s="224"/>
      <c r="C455" s="78"/>
      <c r="D455" s="211"/>
      <c r="E455" s="10"/>
      <c r="F455" s="11"/>
      <c r="G455" s="11"/>
      <c r="H455" s="11"/>
      <c r="I455" s="11"/>
    </row>
    <row r="456" spans="1:14" s="205" customFormat="1" ht="17.25" hidden="1" customHeight="1" x14ac:dyDescent="0.25">
      <c r="A456" s="76"/>
      <c r="B456" s="218"/>
      <c r="C456" s="78"/>
      <c r="D456" s="209"/>
      <c r="E456" s="10"/>
      <c r="F456" s="11"/>
      <c r="G456" s="11"/>
      <c r="H456" s="11"/>
      <c r="I456" s="11"/>
    </row>
    <row r="457" spans="1:14" s="205" customFormat="1" ht="17.25" hidden="1" customHeight="1" x14ac:dyDescent="0.25">
      <c r="A457" s="76"/>
      <c r="B457" s="224"/>
      <c r="C457" s="78"/>
      <c r="D457" s="211"/>
      <c r="E457" s="10"/>
      <c r="F457" s="11"/>
      <c r="G457" s="11"/>
      <c r="H457" s="11"/>
      <c r="I457" s="11"/>
    </row>
    <row r="458" spans="1:14" ht="17.25" hidden="1" customHeight="1" x14ac:dyDescent="0.25">
      <c r="A458" s="76"/>
      <c r="B458" s="69"/>
      <c r="C458" s="78"/>
      <c r="D458" s="56"/>
      <c r="E458" s="10"/>
      <c r="F458" s="11"/>
      <c r="G458" s="11"/>
      <c r="H458" s="11"/>
      <c r="I458" s="11"/>
      <c r="J458" s="205"/>
      <c r="K458" s="205"/>
      <c r="L458" s="205"/>
      <c r="M458" s="205"/>
      <c r="N458" s="205"/>
    </row>
    <row r="459" spans="1:14" ht="17.25" customHeight="1" x14ac:dyDescent="0.25">
      <c r="A459" s="161"/>
      <c r="B459" s="166">
        <v>32</v>
      </c>
      <c r="C459" s="162"/>
      <c r="D459" s="164" t="s">
        <v>41</v>
      </c>
      <c r="E459" s="90">
        <v>41590</v>
      </c>
      <c r="F459" s="90">
        <v>30000</v>
      </c>
      <c r="G459" s="90">
        <v>36000</v>
      </c>
      <c r="H459" s="90">
        <v>36000</v>
      </c>
      <c r="I459" s="90">
        <v>36000</v>
      </c>
      <c r="J459" s="205"/>
      <c r="K459" s="205"/>
      <c r="L459" s="205"/>
      <c r="M459" s="205"/>
      <c r="N459" s="205"/>
    </row>
    <row r="460" spans="1:14" ht="17.25" hidden="1" customHeight="1" x14ac:dyDescent="0.25">
      <c r="A460" s="170"/>
      <c r="B460" s="186"/>
      <c r="C460" s="172"/>
      <c r="D460" s="184"/>
      <c r="E460" s="157"/>
      <c r="F460" s="157"/>
      <c r="G460" s="157"/>
      <c r="H460" s="157"/>
      <c r="I460" s="157"/>
      <c r="J460" s="205"/>
      <c r="K460" s="205"/>
      <c r="L460" s="205"/>
      <c r="M460" s="205"/>
      <c r="N460" s="205"/>
    </row>
    <row r="461" spans="1:14" ht="17.25" hidden="1" customHeight="1" x14ac:dyDescent="0.25">
      <c r="A461" s="368"/>
      <c r="B461" s="369"/>
      <c r="C461" s="370"/>
      <c r="D461" s="56"/>
      <c r="E461" s="10"/>
      <c r="F461" s="11"/>
      <c r="G461" s="11"/>
      <c r="H461" s="11"/>
      <c r="I461" s="11"/>
      <c r="J461" s="205"/>
      <c r="K461" s="205"/>
      <c r="L461" s="205"/>
      <c r="M461" s="205"/>
      <c r="N461" s="205"/>
    </row>
    <row r="462" spans="1:14" ht="17.25" hidden="1" customHeight="1" x14ac:dyDescent="0.25">
      <c r="A462" s="368"/>
      <c r="B462" s="369"/>
      <c r="C462" s="370"/>
      <c r="D462" s="56"/>
      <c r="E462" s="10"/>
      <c r="F462" s="11"/>
      <c r="G462" s="11"/>
      <c r="H462" s="11"/>
      <c r="I462" s="11"/>
      <c r="J462" s="205"/>
      <c r="K462" s="205"/>
      <c r="L462" s="205"/>
      <c r="M462" s="205"/>
      <c r="N462" s="205"/>
    </row>
    <row r="463" spans="1:14" ht="17.25" hidden="1" customHeight="1" x14ac:dyDescent="0.25">
      <c r="A463" s="170"/>
      <c r="B463" s="187"/>
      <c r="C463" s="172"/>
      <c r="D463" s="181"/>
      <c r="E463" s="157"/>
      <c r="F463" s="157"/>
      <c r="G463" s="157"/>
      <c r="H463" s="157"/>
      <c r="I463" s="157"/>
      <c r="J463" s="205"/>
      <c r="K463" s="205"/>
      <c r="L463" s="205"/>
      <c r="M463" s="205"/>
      <c r="N463" s="205"/>
    </row>
    <row r="464" spans="1:14" ht="17.25" hidden="1" customHeight="1" x14ac:dyDescent="0.25">
      <c r="A464" s="368"/>
      <c r="B464" s="369"/>
      <c r="C464" s="370"/>
      <c r="D464" s="56"/>
      <c r="E464" s="10"/>
      <c r="F464" s="11"/>
      <c r="G464" s="11"/>
      <c r="H464" s="11"/>
      <c r="I464" s="11"/>
      <c r="J464" s="205"/>
      <c r="K464" s="205"/>
      <c r="L464" s="205"/>
      <c r="M464" s="205"/>
      <c r="N464" s="205"/>
    </row>
    <row r="465" spans="1:14" ht="17.25" hidden="1" customHeight="1" x14ac:dyDescent="0.25">
      <c r="A465" s="368"/>
      <c r="B465" s="369"/>
      <c r="C465" s="370"/>
      <c r="D465" s="56"/>
      <c r="E465" s="10"/>
      <c r="F465" s="11"/>
      <c r="G465" s="11"/>
      <c r="H465" s="11"/>
      <c r="I465" s="11"/>
      <c r="J465" s="205"/>
      <c r="K465" s="205"/>
      <c r="L465" s="205"/>
      <c r="M465" s="205"/>
      <c r="N465" s="205"/>
    </row>
    <row r="466" spans="1:14" ht="17.25" hidden="1" customHeight="1" x14ac:dyDescent="0.25">
      <c r="A466" s="225"/>
      <c r="B466" s="182"/>
      <c r="C466" s="172"/>
      <c r="D466" s="181"/>
      <c r="E466" s="157"/>
      <c r="F466" s="157"/>
      <c r="G466" s="157"/>
      <c r="H466" s="157"/>
      <c r="I466" s="157"/>
    </row>
    <row r="467" spans="1:14" ht="17.25" hidden="1" customHeight="1" x14ac:dyDescent="0.25">
      <c r="A467" s="377"/>
      <c r="B467" s="378"/>
      <c r="C467" s="379"/>
      <c r="D467" s="56"/>
      <c r="E467" s="10"/>
      <c r="F467" s="11"/>
      <c r="G467" s="11"/>
      <c r="H467" s="11"/>
      <c r="I467" s="11"/>
    </row>
    <row r="468" spans="1:14" ht="17.25" customHeight="1" x14ac:dyDescent="0.25">
      <c r="A468" s="138"/>
      <c r="B468" s="151">
        <v>4</v>
      </c>
      <c r="C468" s="147"/>
      <c r="D468" s="152" t="s">
        <v>103</v>
      </c>
      <c r="E468" s="81"/>
      <c r="F468" s="81">
        <f>F469</f>
        <v>0</v>
      </c>
      <c r="G468" s="81">
        <v>0</v>
      </c>
      <c r="H468" s="81"/>
      <c r="I468" s="81"/>
    </row>
    <row r="469" spans="1:14" ht="23.25" customHeight="1" x14ac:dyDescent="0.25">
      <c r="A469" s="216"/>
      <c r="B469" s="168">
        <v>42</v>
      </c>
      <c r="C469" s="215"/>
      <c r="D469" s="169" t="s">
        <v>104</v>
      </c>
      <c r="E469" s="90"/>
      <c r="F469" s="90">
        <f>F470</f>
        <v>0</v>
      </c>
      <c r="G469" s="90">
        <v>0</v>
      </c>
      <c r="H469" s="90"/>
      <c r="I469" s="90"/>
    </row>
    <row r="470" spans="1:14" ht="0.75" hidden="1" customHeight="1" x14ac:dyDescent="0.25">
      <c r="A470" s="170"/>
      <c r="B470" s="187"/>
      <c r="C470" s="180"/>
      <c r="D470" s="189"/>
      <c r="E470" s="157"/>
      <c r="F470" s="157"/>
      <c r="G470" s="157"/>
      <c r="H470" s="157"/>
      <c r="I470" s="157"/>
    </row>
    <row r="471" spans="1:14" s="122" customFormat="1" x14ac:dyDescent="0.25">
      <c r="A471" s="115" t="s">
        <v>105</v>
      </c>
      <c r="B471" s="176"/>
      <c r="C471" s="117"/>
      <c r="D471" s="177" t="s">
        <v>106</v>
      </c>
      <c r="E471" s="119">
        <f>E473</f>
        <v>429</v>
      </c>
      <c r="F471" s="119">
        <f>F473</f>
        <v>1000</v>
      </c>
      <c r="G471" s="119">
        <f>G473</f>
        <v>0</v>
      </c>
      <c r="H471" s="119">
        <f>H473</f>
        <v>0</v>
      </c>
      <c r="I471" s="119">
        <f>I473</f>
        <v>0</v>
      </c>
    </row>
    <row r="472" spans="1:14" s="205" customFormat="1" x14ac:dyDescent="0.25">
      <c r="A472" s="380" t="s">
        <v>129</v>
      </c>
      <c r="B472" s="381"/>
      <c r="C472" s="382"/>
      <c r="D472" s="248" t="s">
        <v>130</v>
      </c>
      <c r="E472" s="10"/>
      <c r="F472" s="10"/>
      <c r="G472" s="11"/>
      <c r="H472" s="11"/>
      <c r="I472" s="12"/>
    </row>
    <row r="473" spans="1:14" s="83" customFormat="1" x14ac:dyDescent="0.25">
      <c r="A473" s="138"/>
      <c r="B473" s="139">
        <v>3</v>
      </c>
      <c r="C473" s="140"/>
      <c r="D473" s="141" t="s">
        <v>24</v>
      </c>
      <c r="E473" s="80">
        <f>E479</f>
        <v>429</v>
      </c>
      <c r="F473" s="80">
        <f>F474</f>
        <v>1000</v>
      </c>
      <c r="G473" s="80">
        <f>G474</f>
        <v>0</v>
      </c>
      <c r="H473" s="80">
        <f>H474+H479</f>
        <v>0</v>
      </c>
      <c r="I473" s="80">
        <f>I474+I479</f>
        <v>0</v>
      </c>
    </row>
    <row r="474" spans="1:14" s="92" customFormat="1" x14ac:dyDescent="0.25">
      <c r="A474" s="216"/>
      <c r="B474" s="93">
        <v>32</v>
      </c>
      <c r="C474" s="217"/>
      <c r="D474" s="88" t="s">
        <v>41</v>
      </c>
      <c r="E474" s="89"/>
      <c r="F474" s="89">
        <v>1000</v>
      </c>
      <c r="G474" s="89">
        <f>G475+G477+G479</f>
        <v>0</v>
      </c>
      <c r="H474" s="90"/>
      <c r="I474" s="90"/>
    </row>
    <row r="475" spans="1:14" s="159" customFormat="1" hidden="1" x14ac:dyDescent="0.25">
      <c r="A475" s="170"/>
      <c r="B475" s="182"/>
      <c r="C475" s="172"/>
      <c r="D475" s="181"/>
      <c r="E475" s="156"/>
      <c r="F475" s="156"/>
      <c r="G475" s="156"/>
      <c r="H475" s="157"/>
      <c r="I475" s="158"/>
    </row>
    <row r="476" spans="1:14" hidden="1" x14ac:dyDescent="0.25">
      <c r="A476" s="377"/>
      <c r="B476" s="378"/>
      <c r="C476" s="379"/>
      <c r="D476" s="56"/>
      <c r="E476" s="10"/>
      <c r="F476" s="10"/>
      <c r="G476" s="11"/>
      <c r="H476" s="11"/>
      <c r="I476" s="12"/>
    </row>
    <row r="477" spans="1:14" s="159" customFormat="1" ht="15.75" hidden="1" customHeight="1" x14ac:dyDescent="0.25">
      <c r="A477" s="170"/>
      <c r="B477" s="182"/>
      <c r="C477" s="172"/>
      <c r="D477" s="181"/>
      <c r="E477" s="156"/>
      <c r="F477" s="156"/>
      <c r="G477" s="156"/>
      <c r="H477" s="157"/>
      <c r="I477" s="158"/>
    </row>
    <row r="478" spans="1:14" ht="15" hidden="1" customHeight="1" x14ac:dyDescent="0.25">
      <c r="A478" s="377"/>
      <c r="B478" s="378"/>
      <c r="C478" s="379"/>
      <c r="D478" s="56"/>
      <c r="E478" s="10"/>
      <c r="F478" s="11"/>
      <c r="G478" s="11"/>
      <c r="H478" s="11"/>
      <c r="I478" s="12"/>
    </row>
    <row r="479" spans="1:14" s="92" customFormat="1" ht="24.75" customHeight="1" x14ac:dyDescent="0.25">
      <c r="A479" s="161"/>
      <c r="B479" s="93">
        <v>37</v>
      </c>
      <c r="C479" s="162"/>
      <c r="D479" s="174" t="s">
        <v>82</v>
      </c>
      <c r="E479" s="89">
        <v>429</v>
      </c>
      <c r="F479" s="89">
        <v>1000</v>
      </c>
      <c r="G479" s="90">
        <f t="shared" ref="F479:G480" si="23">G480</f>
        <v>0</v>
      </c>
      <c r="H479" s="90"/>
      <c r="I479" s="91"/>
    </row>
    <row r="480" spans="1:14" s="159" customFormat="1" hidden="1" x14ac:dyDescent="0.25">
      <c r="A480" s="170"/>
      <c r="B480" s="182"/>
      <c r="C480" s="172"/>
      <c r="D480" s="190"/>
      <c r="E480" s="156"/>
      <c r="F480" s="156"/>
      <c r="G480" s="157"/>
      <c r="H480" s="157"/>
      <c r="I480" s="158"/>
    </row>
    <row r="481" spans="1:9" ht="17.25" hidden="1" customHeight="1" x14ac:dyDescent="0.25">
      <c r="A481" s="377"/>
      <c r="B481" s="378"/>
      <c r="C481" s="379"/>
      <c r="D481" s="56"/>
      <c r="E481" s="10"/>
      <c r="F481" s="11"/>
      <c r="G481" s="11"/>
      <c r="H481" s="11"/>
      <c r="I481" s="12"/>
    </row>
    <row r="482" spans="1:9" s="122" customFormat="1" x14ac:dyDescent="0.25">
      <c r="A482" s="115" t="s">
        <v>107</v>
      </c>
      <c r="B482" s="176"/>
      <c r="C482" s="117"/>
      <c r="D482" s="177" t="s">
        <v>108</v>
      </c>
      <c r="E482" s="119">
        <f>E484+E488</f>
        <v>18824</v>
      </c>
      <c r="F482" s="119">
        <f>F484+F488</f>
        <v>16000</v>
      </c>
      <c r="G482" s="119">
        <f>G484+G488</f>
        <v>18000</v>
      </c>
      <c r="H482" s="119">
        <f>H484+H488</f>
        <v>18000</v>
      </c>
      <c r="I482" s="119">
        <f>I484+I488</f>
        <v>18000</v>
      </c>
    </row>
    <row r="483" spans="1:9" s="205" customFormat="1" x14ac:dyDescent="0.25">
      <c r="A483" s="380" t="s">
        <v>129</v>
      </c>
      <c r="B483" s="381"/>
      <c r="C483" s="382"/>
      <c r="D483" s="248" t="s">
        <v>130</v>
      </c>
      <c r="E483" s="10"/>
      <c r="F483" s="10"/>
      <c r="G483" s="11"/>
      <c r="H483" s="11"/>
      <c r="I483" s="12"/>
    </row>
    <row r="484" spans="1:9" s="83" customFormat="1" x14ac:dyDescent="0.25">
      <c r="A484" s="138"/>
      <c r="B484" s="151">
        <v>3</v>
      </c>
      <c r="C484" s="147"/>
      <c r="D484" s="141" t="s">
        <v>24</v>
      </c>
      <c r="E484" s="80">
        <f>E485</f>
        <v>15479</v>
      </c>
      <c r="F484" s="80">
        <f t="shared" ref="F484:I486" si="24">F485</f>
        <v>11000</v>
      </c>
      <c r="G484" s="80">
        <f t="shared" si="24"/>
        <v>15000</v>
      </c>
      <c r="H484" s="80">
        <f t="shared" si="24"/>
        <v>15000</v>
      </c>
      <c r="I484" s="80">
        <f t="shared" si="24"/>
        <v>15000</v>
      </c>
    </row>
    <row r="485" spans="1:9" s="92" customFormat="1" ht="25.5" x14ac:dyDescent="0.25">
      <c r="A485" s="85"/>
      <c r="B485" s="168">
        <v>37</v>
      </c>
      <c r="C485" s="95"/>
      <c r="D485" s="169" t="s">
        <v>109</v>
      </c>
      <c r="E485" s="89">
        <v>15479</v>
      </c>
      <c r="F485" s="89">
        <v>11000</v>
      </c>
      <c r="G485" s="89">
        <v>15000</v>
      </c>
      <c r="H485" s="90">
        <v>15000</v>
      </c>
      <c r="I485" s="90">
        <v>15000</v>
      </c>
    </row>
    <row r="486" spans="1:9" s="159" customFormat="1" hidden="1" x14ac:dyDescent="0.25">
      <c r="A486" s="170"/>
      <c r="B486" s="187"/>
      <c r="C486" s="180"/>
      <c r="D486" s="189"/>
      <c r="E486" s="156"/>
      <c r="F486" s="156"/>
      <c r="G486" s="156"/>
      <c r="H486" s="157"/>
      <c r="I486" s="158"/>
    </row>
    <row r="487" spans="1:9" hidden="1" x14ac:dyDescent="0.25">
      <c r="A487" s="368"/>
      <c r="B487" s="369"/>
      <c r="C487" s="370"/>
      <c r="D487" s="70"/>
      <c r="E487" s="10"/>
      <c r="F487" s="11"/>
      <c r="G487" s="11"/>
      <c r="H487" s="11"/>
      <c r="I487" s="12"/>
    </row>
    <row r="488" spans="1:9" s="83" customFormat="1" x14ac:dyDescent="0.25">
      <c r="A488" s="138"/>
      <c r="B488" s="151">
        <v>4</v>
      </c>
      <c r="C488" s="147"/>
      <c r="D488" s="154" t="s">
        <v>26</v>
      </c>
      <c r="E488" s="80">
        <f>E489</f>
        <v>3345</v>
      </c>
      <c r="F488" s="80">
        <f t="shared" ref="F488:I490" si="25">F489</f>
        <v>5000</v>
      </c>
      <c r="G488" s="80">
        <f t="shared" si="25"/>
        <v>3000</v>
      </c>
      <c r="H488" s="80">
        <f t="shared" si="25"/>
        <v>3000</v>
      </c>
      <c r="I488" s="80">
        <f t="shared" si="25"/>
        <v>3000</v>
      </c>
    </row>
    <row r="489" spans="1:9" s="92" customFormat="1" ht="25.5" x14ac:dyDescent="0.25">
      <c r="A489" s="85"/>
      <c r="B489" s="168">
        <v>42</v>
      </c>
      <c r="C489" s="95"/>
      <c r="D489" s="175" t="s">
        <v>60</v>
      </c>
      <c r="E489" s="89">
        <v>3345</v>
      </c>
      <c r="F489" s="89">
        <v>5000</v>
      </c>
      <c r="G489" s="89">
        <v>3000</v>
      </c>
      <c r="H489" s="90">
        <v>3000</v>
      </c>
      <c r="I489" s="90">
        <v>3000</v>
      </c>
    </row>
    <row r="490" spans="1:9" s="159" customFormat="1" hidden="1" x14ac:dyDescent="0.25">
      <c r="A490" s="170"/>
      <c r="B490" s="187"/>
      <c r="C490" s="180"/>
      <c r="D490" s="181"/>
      <c r="E490" s="156"/>
      <c r="F490" s="156"/>
      <c r="G490" s="156"/>
      <c r="H490" s="157"/>
      <c r="I490" s="158"/>
    </row>
    <row r="491" spans="1:9" hidden="1" x14ac:dyDescent="0.25">
      <c r="A491" s="368"/>
      <c r="B491" s="369"/>
      <c r="C491" s="370"/>
      <c r="D491" s="56"/>
      <c r="E491" s="10"/>
      <c r="F491" s="11"/>
      <c r="G491" s="11"/>
      <c r="H491" s="11"/>
      <c r="I491" s="12"/>
    </row>
    <row r="492" spans="1:9" s="122" customFormat="1" x14ac:dyDescent="0.25">
      <c r="A492" s="130" t="s">
        <v>110</v>
      </c>
      <c r="B492" s="176"/>
      <c r="C492" s="117"/>
      <c r="D492" s="177" t="s">
        <v>111</v>
      </c>
      <c r="E492" s="119"/>
      <c r="F492" s="119">
        <f>F494</f>
        <v>0</v>
      </c>
      <c r="G492" s="120"/>
      <c r="H492" s="120"/>
      <c r="I492" s="121"/>
    </row>
    <row r="493" spans="1:9" s="205" customFormat="1" x14ac:dyDescent="0.25">
      <c r="A493" s="380" t="s">
        <v>129</v>
      </c>
      <c r="B493" s="381"/>
      <c r="C493" s="382"/>
      <c r="D493" s="248" t="s">
        <v>130</v>
      </c>
      <c r="E493" s="10"/>
      <c r="F493" s="10"/>
      <c r="G493" s="11"/>
      <c r="H493" s="11"/>
      <c r="I493" s="12"/>
    </row>
    <row r="494" spans="1:9" s="83" customFormat="1" x14ac:dyDescent="0.25">
      <c r="A494" s="145"/>
      <c r="B494" s="151">
        <v>3</v>
      </c>
      <c r="C494" s="147"/>
      <c r="D494" s="141" t="s">
        <v>24</v>
      </c>
      <c r="E494" s="80"/>
      <c r="F494" s="80">
        <f t="shared" ref="F494:F499" si="26">F495</f>
        <v>0</v>
      </c>
      <c r="G494" s="81"/>
      <c r="H494" s="81"/>
      <c r="I494" s="82"/>
    </row>
    <row r="495" spans="1:9" s="92" customFormat="1" x14ac:dyDescent="0.25">
      <c r="A495" s="94"/>
      <c r="B495" s="168">
        <v>32</v>
      </c>
      <c r="C495" s="95"/>
      <c r="D495" s="88" t="s">
        <v>41</v>
      </c>
      <c r="E495" s="89"/>
      <c r="F495" s="269">
        <f>F496</f>
        <v>0</v>
      </c>
      <c r="G495" s="90"/>
      <c r="H495" s="90"/>
      <c r="I495" s="91"/>
    </row>
    <row r="496" spans="1:9" s="252" customFormat="1" hidden="1" x14ac:dyDescent="0.25">
      <c r="A496" s="253"/>
      <c r="B496" s="254"/>
      <c r="C496" s="255"/>
      <c r="D496" s="256"/>
      <c r="E496" s="260"/>
      <c r="F496" s="260"/>
      <c r="G496" s="257"/>
      <c r="H496" s="257"/>
      <c r="I496" s="258"/>
    </row>
    <row r="497" spans="1:9" s="268" customFormat="1" hidden="1" x14ac:dyDescent="0.25">
      <c r="A497" s="371"/>
      <c r="B497" s="372"/>
      <c r="C497" s="373"/>
      <c r="D497" s="70"/>
      <c r="E497" s="265"/>
      <c r="F497" s="265"/>
      <c r="G497" s="266"/>
      <c r="H497" s="266"/>
      <c r="I497" s="267"/>
    </row>
    <row r="498" spans="1:9" s="252" customFormat="1" hidden="1" x14ac:dyDescent="0.25">
      <c r="A498" s="374"/>
      <c r="B498" s="375"/>
      <c r="C498" s="376"/>
      <c r="D498" s="64"/>
      <c r="E498" s="259"/>
      <c r="F498" s="249"/>
      <c r="G498" s="250"/>
      <c r="H498" s="250"/>
      <c r="I498" s="251"/>
    </row>
    <row r="499" spans="1:9" s="159" customFormat="1" hidden="1" x14ac:dyDescent="0.25">
      <c r="A499" s="183"/>
      <c r="B499" s="187"/>
      <c r="C499" s="180"/>
      <c r="D499" s="181"/>
      <c r="E499" s="156"/>
      <c r="F499" s="156"/>
      <c r="G499" s="157"/>
      <c r="H499" s="157"/>
      <c r="I499" s="158"/>
    </row>
    <row r="500" spans="1:9" hidden="1" x14ac:dyDescent="0.25">
      <c r="A500" s="368"/>
      <c r="B500" s="369"/>
      <c r="C500" s="370"/>
      <c r="D500" s="56"/>
      <c r="E500" s="10"/>
      <c r="F500" s="11"/>
      <c r="G500" s="11"/>
      <c r="H500" s="11"/>
      <c r="I500" s="12"/>
    </row>
    <row r="501" spans="1:9" ht="36" customHeight="1" x14ac:dyDescent="0.25">
      <c r="A501" s="389"/>
      <c r="B501" s="390"/>
      <c r="C501" s="391"/>
      <c r="D501" s="222"/>
      <c r="E501" s="10"/>
      <c r="F501" s="11"/>
      <c r="G501" s="11"/>
      <c r="H501" s="11"/>
      <c r="I501" s="12"/>
    </row>
    <row r="502" spans="1:9" x14ac:dyDescent="0.25">
      <c r="A502" s="60"/>
      <c r="B502" s="69"/>
      <c r="C502" s="62"/>
      <c r="D502" s="70"/>
      <c r="E502" s="10"/>
      <c r="F502" s="11"/>
      <c r="G502" s="11"/>
      <c r="H502" s="11"/>
      <c r="I502" s="12"/>
    </row>
    <row r="503" spans="1:9" x14ac:dyDescent="0.25">
      <c r="A503" s="60"/>
      <c r="B503" s="69"/>
      <c r="C503" s="62"/>
      <c r="D503" s="70"/>
      <c r="E503" s="10"/>
      <c r="F503" s="11"/>
      <c r="G503" s="11"/>
      <c r="H503" s="11"/>
      <c r="I503" s="12"/>
    </row>
    <row r="504" spans="1:9" x14ac:dyDescent="0.25">
      <c r="A504" s="60"/>
      <c r="B504" s="69"/>
      <c r="C504" s="62"/>
      <c r="D504" s="70"/>
      <c r="E504" s="10"/>
      <c r="F504" s="11"/>
      <c r="G504" s="11"/>
      <c r="H504" s="11"/>
      <c r="I504" s="12"/>
    </row>
    <row r="505" spans="1:9" x14ac:dyDescent="0.25">
      <c r="A505" s="60"/>
      <c r="B505" s="69"/>
      <c r="C505" s="62"/>
      <c r="D505" s="70"/>
      <c r="E505" s="10"/>
      <c r="F505" s="11"/>
      <c r="G505" s="11"/>
      <c r="H505" s="11"/>
      <c r="I505" s="12"/>
    </row>
    <row r="506" spans="1:9" x14ac:dyDescent="0.25">
      <c r="A506" s="60"/>
      <c r="B506" s="69"/>
      <c r="C506" s="62"/>
      <c r="D506" s="70"/>
      <c r="E506" s="10"/>
      <c r="F506" s="11"/>
      <c r="G506" s="11"/>
      <c r="H506" s="11"/>
      <c r="I506" s="12"/>
    </row>
    <row r="507" spans="1:9" x14ac:dyDescent="0.25">
      <c r="A507" s="60"/>
      <c r="B507" s="69"/>
      <c r="C507" s="62"/>
      <c r="D507" s="70"/>
      <c r="E507" s="10"/>
      <c r="F507" s="11"/>
      <c r="G507" s="11"/>
      <c r="H507" s="11"/>
      <c r="I507" s="12"/>
    </row>
    <row r="508" spans="1:9" x14ac:dyDescent="0.25">
      <c r="A508" s="60"/>
      <c r="B508" s="69"/>
      <c r="C508" s="62"/>
      <c r="D508" s="70"/>
      <c r="E508" s="10"/>
      <c r="F508" s="11"/>
      <c r="G508" s="11"/>
      <c r="H508" s="11"/>
      <c r="I508" s="12"/>
    </row>
    <row r="509" spans="1:9" x14ac:dyDescent="0.25">
      <c r="A509" s="60"/>
      <c r="B509" s="69"/>
      <c r="C509" s="62"/>
      <c r="D509" s="70"/>
      <c r="E509" s="10"/>
      <c r="F509" s="11"/>
      <c r="G509" s="11"/>
      <c r="H509" s="11"/>
      <c r="I509" s="12"/>
    </row>
    <row r="510" spans="1:9" x14ac:dyDescent="0.25">
      <c r="A510" s="60"/>
      <c r="B510" s="69"/>
      <c r="C510" s="62"/>
      <c r="D510" s="70"/>
      <c r="E510" s="10"/>
      <c r="F510" s="11"/>
      <c r="G510" s="11"/>
      <c r="H510" s="11"/>
      <c r="I510" s="12"/>
    </row>
    <row r="511" spans="1:9" x14ac:dyDescent="0.25">
      <c r="A511" s="60"/>
      <c r="B511" s="69"/>
      <c r="C511" s="62"/>
      <c r="D511" s="70"/>
      <c r="E511" s="10"/>
      <c r="F511" s="11"/>
      <c r="G511" s="11"/>
      <c r="H511" s="11"/>
      <c r="I511" s="12"/>
    </row>
    <row r="512" spans="1:9" x14ac:dyDescent="0.25">
      <c r="A512" s="60"/>
      <c r="B512" s="69"/>
      <c r="C512" s="62"/>
      <c r="D512" s="70"/>
      <c r="E512" s="10"/>
      <c r="F512" s="11"/>
      <c r="G512" s="11"/>
      <c r="H512" s="11"/>
      <c r="I512" s="12"/>
    </row>
    <row r="513" spans="1:9" x14ac:dyDescent="0.25">
      <c r="A513" s="60"/>
      <c r="B513" s="69"/>
      <c r="C513" s="62"/>
      <c r="D513" s="70"/>
      <c r="E513" s="10"/>
      <c r="F513" s="11"/>
      <c r="G513" s="11"/>
      <c r="H513" s="11"/>
      <c r="I513" s="12"/>
    </row>
    <row r="514" spans="1:9" x14ac:dyDescent="0.25">
      <c r="A514" s="60"/>
      <c r="B514" s="69"/>
      <c r="C514" s="62"/>
      <c r="D514" s="70"/>
      <c r="E514" s="10"/>
      <c r="F514" s="11"/>
      <c r="G514" s="11"/>
      <c r="H514" s="11"/>
      <c r="I514" s="12"/>
    </row>
    <row r="515" spans="1:9" x14ac:dyDescent="0.25">
      <c r="A515" s="60"/>
      <c r="B515" s="69"/>
      <c r="C515" s="62"/>
      <c r="D515" s="70"/>
      <c r="E515" s="10"/>
      <c r="F515" s="11"/>
      <c r="G515" s="11"/>
      <c r="H515" s="11"/>
      <c r="I515" s="12"/>
    </row>
    <row r="516" spans="1:9" x14ac:dyDescent="0.25">
      <c r="A516" s="60"/>
      <c r="B516" s="69"/>
      <c r="C516" s="62"/>
      <c r="D516" s="70"/>
      <c r="E516" s="10"/>
      <c r="F516" s="11"/>
      <c r="G516" s="11"/>
      <c r="H516" s="11"/>
      <c r="I516" s="12"/>
    </row>
    <row r="517" spans="1:9" x14ac:dyDescent="0.25">
      <c r="A517" s="60"/>
      <c r="B517" s="69"/>
      <c r="C517" s="62"/>
      <c r="D517" s="70"/>
      <c r="E517" s="10"/>
      <c r="F517" s="11"/>
      <c r="G517" s="11"/>
      <c r="H517" s="11"/>
      <c r="I517" s="12"/>
    </row>
    <row r="518" spans="1:9" x14ac:dyDescent="0.25">
      <c r="A518" s="60"/>
      <c r="B518" s="69"/>
      <c r="C518" s="62"/>
      <c r="D518" s="70"/>
      <c r="E518" s="10"/>
      <c r="F518" s="11"/>
      <c r="G518" s="11"/>
      <c r="H518" s="11"/>
      <c r="I518" s="12"/>
    </row>
    <row r="519" spans="1:9" x14ac:dyDescent="0.25">
      <c r="A519" s="60"/>
      <c r="B519" s="69"/>
      <c r="C519" s="62"/>
      <c r="D519" s="70"/>
      <c r="E519" s="10"/>
      <c r="F519" s="11"/>
      <c r="G519" s="11"/>
      <c r="H519" s="11"/>
      <c r="I519" s="12"/>
    </row>
    <row r="520" spans="1:9" x14ac:dyDescent="0.25">
      <c r="A520" s="60"/>
      <c r="B520" s="69"/>
      <c r="C520" s="62"/>
      <c r="D520" s="70"/>
      <c r="E520" s="10"/>
      <c r="F520" s="11"/>
      <c r="G520" s="11"/>
      <c r="H520" s="11"/>
      <c r="I520" s="12"/>
    </row>
    <row r="521" spans="1:9" x14ac:dyDescent="0.25">
      <c r="A521" s="60"/>
      <c r="B521" s="69"/>
      <c r="C521" s="62"/>
      <c r="D521" s="70"/>
      <c r="E521" s="10"/>
      <c r="F521" s="11"/>
      <c r="G521" s="11"/>
      <c r="H521" s="11"/>
      <c r="I521" s="12"/>
    </row>
    <row r="522" spans="1:9" x14ac:dyDescent="0.25">
      <c r="A522" s="60"/>
      <c r="B522" s="69"/>
      <c r="C522" s="62"/>
      <c r="D522" s="70"/>
      <c r="E522" s="10"/>
      <c r="F522" s="11"/>
      <c r="G522" s="11"/>
      <c r="H522" s="11"/>
      <c r="I522" s="12"/>
    </row>
    <row r="523" spans="1:9" x14ac:dyDescent="0.25">
      <c r="A523" s="60"/>
      <c r="B523" s="69"/>
      <c r="C523" s="62"/>
      <c r="D523" s="70"/>
      <c r="E523" s="10"/>
      <c r="F523" s="11"/>
      <c r="G523" s="11"/>
      <c r="H523" s="11"/>
      <c r="I523" s="12"/>
    </row>
    <row r="524" spans="1:9" x14ac:dyDescent="0.25">
      <c r="A524" s="60"/>
      <c r="B524" s="69"/>
      <c r="C524" s="62"/>
      <c r="D524" s="70"/>
      <c r="E524" s="10"/>
      <c r="F524" s="11"/>
      <c r="G524" s="11"/>
      <c r="H524" s="11"/>
      <c r="I524" s="12"/>
    </row>
    <row r="525" spans="1:9" x14ac:dyDescent="0.25">
      <c r="A525" s="60"/>
      <c r="B525" s="69"/>
      <c r="C525" s="62"/>
      <c r="D525" s="70"/>
      <c r="E525" s="10"/>
      <c r="F525" s="11"/>
      <c r="G525" s="11"/>
      <c r="H525" s="11"/>
      <c r="I525" s="12"/>
    </row>
    <row r="526" spans="1:9" x14ac:dyDescent="0.25">
      <c r="A526" s="60"/>
      <c r="B526" s="69"/>
      <c r="C526" s="62"/>
      <c r="D526" s="70"/>
      <c r="E526" s="10"/>
      <c r="F526" s="11"/>
      <c r="G526" s="11"/>
      <c r="H526" s="11"/>
      <c r="I526" s="12"/>
    </row>
    <row r="527" spans="1:9" x14ac:dyDescent="0.25">
      <c r="A527" s="60"/>
      <c r="B527" s="69"/>
      <c r="C527" s="62"/>
      <c r="D527" s="70"/>
      <c r="E527" s="10"/>
      <c r="F527" s="11"/>
      <c r="G527" s="11"/>
      <c r="H527" s="11"/>
      <c r="I527" s="12"/>
    </row>
    <row r="528" spans="1:9" x14ac:dyDescent="0.25">
      <c r="A528" s="60"/>
      <c r="B528" s="69"/>
      <c r="C528" s="62"/>
      <c r="D528" s="70"/>
      <c r="E528" s="10"/>
      <c r="F528" s="11"/>
      <c r="G528" s="11"/>
      <c r="H528" s="11"/>
      <c r="I528" s="12"/>
    </row>
    <row r="529" spans="1:9" x14ac:dyDescent="0.25">
      <c r="A529" s="60"/>
      <c r="B529" s="69"/>
      <c r="C529" s="62"/>
      <c r="D529" s="70"/>
      <c r="E529" s="10"/>
      <c r="F529" s="11"/>
      <c r="G529" s="11"/>
      <c r="H529" s="11"/>
      <c r="I529" s="12"/>
    </row>
    <row r="530" spans="1:9" x14ac:dyDescent="0.25">
      <c r="A530" s="60"/>
      <c r="B530" s="69"/>
      <c r="C530" s="62"/>
      <c r="D530" s="70"/>
      <c r="E530" s="10"/>
      <c r="F530" s="11"/>
      <c r="G530" s="11"/>
      <c r="H530" s="11"/>
      <c r="I530" s="12"/>
    </row>
    <row r="531" spans="1:9" x14ac:dyDescent="0.25">
      <c r="A531" s="60"/>
      <c r="B531" s="69"/>
      <c r="C531" s="62"/>
      <c r="D531" s="70"/>
      <c r="E531" s="10"/>
      <c r="F531" s="11"/>
      <c r="G531" s="11"/>
      <c r="H531" s="11"/>
      <c r="I531" s="12"/>
    </row>
    <row r="532" spans="1:9" x14ac:dyDescent="0.25">
      <c r="A532" s="60"/>
      <c r="B532" s="69"/>
      <c r="C532" s="62"/>
      <c r="D532" s="70"/>
      <c r="E532" s="10"/>
      <c r="F532" s="11"/>
      <c r="G532" s="11"/>
      <c r="H532" s="11"/>
      <c r="I532" s="12"/>
    </row>
    <row r="533" spans="1:9" x14ac:dyDescent="0.25">
      <c r="A533" s="60"/>
      <c r="B533" s="69"/>
      <c r="C533" s="62"/>
      <c r="D533" s="70"/>
      <c r="E533" s="10"/>
      <c r="F533" s="11"/>
      <c r="G533" s="11"/>
      <c r="H533" s="11"/>
      <c r="I533" s="12"/>
    </row>
    <row r="534" spans="1:9" x14ac:dyDescent="0.25">
      <c r="A534" s="60"/>
      <c r="B534" s="69"/>
      <c r="C534" s="62"/>
      <c r="D534" s="70"/>
      <c r="E534" s="10"/>
      <c r="F534" s="11"/>
      <c r="G534" s="11"/>
      <c r="H534" s="11"/>
      <c r="I534" s="12"/>
    </row>
    <row r="535" spans="1:9" x14ac:dyDescent="0.25">
      <c r="A535" s="60"/>
      <c r="B535" s="69"/>
      <c r="C535" s="62"/>
      <c r="D535" s="70"/>
      <c r="E535" s="10"/>
      <c r="F535" s="11"/>
      <c r="G535" s="11"/>
      <c r="H535" s="11"/>
      <c r="I535" s="12"/>
    </row>
    <row r="536" spans="1:9" x14ac:dyDescent="0.25">
      <c r="A536" s="60"/>
      <c r="B536" s="69"/>
      <c r="C536" s="62"/>
      <c r="D536" s="70"/>
      <c r="E536" s="10"/>
      <c r="F536" s="11"/>
      <c r="G536" s="11"/>
      <c r="H536" s="11"/>
      <c r="I536" s="12"/>
    </row>
    <row r="537" spans="1:9" x14ac:dyDescent="0.25">
      <c r="A537" s="60"/>
      <c r="B537" s="69"/>
      <c r="C537" s="62"/>
      <c r="D537" s="70"/>
      <c r="E537" s="10"/>
      <c r="F537" s="11"/>
      <c r="G537" s="11"/>
      <c r="H537" s="11"/>
      <c r="I537" s="12"/>
    </row>
    <row r="538" spans="1:9" x14ac:dyDescent="0.25">
      <c r="A538" s="413"/>
      <c r="B538" s="414"/>
      <c r="C538" s="415"/>
      <c r="D538" s="34"/>
      <c r="E538" s="10"/>
      <c r="F538" s="11"/>
      <c r="G538" s="11"/>
      <c r="H538" s="11"/>
      <c r="I538" s="12"/>
    </row>
    <row r="539" spans="1:9" x14ac:dyDescent="0.25">
      <c r="A539" s="416"/>
      <c r="B539" s="417"/>
      <c r="C539" s="418"/>
      <c r="D539" s="35"/>
      <c r="E539" s="10"/>
      <c r="F539" s="11"/>
      <c r="G539" s="11"/>
      <c r="H539" s="11"/>
      <c r="I539" s="11"/>
    </row>
    <row r="540" spans="1:9" ht="14.25" customHeight="1" x14ac:dyDescent="0.25">
      <c r="A540" s="416"/>
      <c r="B540" s="417"/>
      <c r="C540" s="418"/>
      <c r="D540" s="35"/>
      <c r="E540" s="10"/>
      <c r="F540" s="11"/>
      <c r="G540" s="11"/>
      <c r="H540" s="11"/>
      <c r="I540" s="11"/>
    </row>
    <row r="541" spans="1:9" ht="15" customHeight="1" x14ac:dyDescent="0.25">
      <c r="A541" s="380"/>
      <c r="B541" s="381"/>
      <c r="C541" s="382"/>
      <c r="D541" s="49"/>
      <c r="E541" s="10"/>
      <c r="F541" s="11"/>
      <c r="G541" s="11"/>
      <c r="H541" s="11"/>
      <c r="I541" s="12"/>
    </row>
    <row r="542" spans="1:9" x14ac:dyDescent="0.25">
      <c r="A542" s="419"/>
      <c r="B542" s="420"/>
      <c r="C542" s="421"/>
      <c r="D542" s="34"/>
      <c r="E542" s="10"/>
      <c r="F542" s="11"/>
      <c r="G542" s="11"/>
      <c r="H542" s="11"/>
      <c r="I542" s="12"/>
    </row>
    <row r="543" spans="1:9" x14ac:dyDescent="0.25">
      <c r="A543" s="413"/>
      <c r="B543" s="414"/>
      <c r="C543" s="415"/>
      <c r="D543" s="34"/>
      <c r="E543" s="10"/>
      <c r="F543" s="11"/>
      <c r="G543" s="11"/>
      <c r="H543" s="11"/>
      <c r="I543" s="12"/>
    </row>
    <row r="544" spans="1:9" ht="15" customHeight="1" x14ac:dyDescent="0.25">
      <c r="A544" s="380"/>
      <c r="B544" s="381"/>
      <c r="C544" s="382"/>
      <c r="D544" s="49"/>
      <c r="E544" s="10"/>
      <c r="F544" s="11"/>
      <c r="G544" s="11"/>
      <c r="H544" s="11"/>
      <c r="I544" s="12"/>
    </row>
    <row r="545" spans="1:9" x14ac:dyDescent="0.25">
      <c r="A545" s="419"/>
      <c r="B545" s="420"/>
      <c r="C545" s="421"/>
      <c r="D545" s="34"/>
      <c r="E545" s="10"/>
      <c r="F545" s="11"/>
      <c r="G545" s="11"/>
      <c r="H545" s="11"/>
      <c r="I545" s="12"/>
    </row>
    <row r="546" spans="1:9" x14ac:dyDescent="0.25">
      <c r="A546" s="413"/>
      <c r="B546" s="414"/>
      <c r="C546" s="415"/>
      <c r="D546" s="34"/>
      <c r="E546" s="10"/>
      <c r="F546" s="11"/>
      <c r="G546" s="11"/>
      <c r="H546" s="11"/>
      <c r="I546" s="12"/>
    </row>
  </sheetData>
  <mergeCells count="217">
    <mergeCell ref="A429:C429"/>
    <mergeCell ref="A493:C493"/>
    <mergeCell ref="A452:C452"/>
    <mergeCell ref="A472:C472"/>
    <mergeCell ref="A427:C427"/>
    <mergeCell ref="A435:C435"/>
    <mergeCell ref="A437:C437"/>
    <mergeCell ref="A431:C431"/>
    <mergeCell ref="A163:C163"/>
    <mergeCell ref="A167:C167"/>
    <mergeCell ref="A169:C169"/>
    <mergeCell ref="A171:C171"/>
    <mergeCell ref="A173:C173"/>
    <mergeCell ref="A174:C174"/>
    <mergeCell ref="A175:C175"/>
    <mergeCell ref="A176:C176"/>
    <mergeCell ref="A222:C222"/>
    <mergeCell ref="A323:C323"/>
    <mergeCell ref="A304:C304"/>
    <mergeCell ref="A383:C383"/>
    <mergeCell ref="A263:C263"/>
    <mergeCell ref="A402:C402"/>
    <mergeCell ref="A405:C405"/>
    <mergeCell ref="A442:C442"/>
    <mergeCell ref="A443:C443"/>
    <mergeCell ref="A360:C360"/>
    <mergeCell ref="A439:C439"/>
    <mergeCell ref="A298:C298"/>
    <mergeCell ref="A249:C249"/>
    <mergeCell ref="A253:C253"/>
    <mergeCell ref="A255:C255"/>
    <mergeCell ref="A232:C232"/>
    <mergeCell ref="A236:C236"/>
    <mergeCell ref="A237:C237"/>
    <mergeCell ref="A238:C238"/>
    <mergeCell ref="A274:C274"/>
    <mergeCell ref="A281:C281"/>
    <mergeCell ref="A283:C283"/>
    <mergeCell ref="A284:C284"/>
    <mergeCell ref="A290:C290"/>
    <mergeCell ref="A256:C256"/>
    <mergeCell ref="A259:C259"/>
    <mergeCell ref="A261:C261"/>
    <mergeCell ref="A264:C264"/>
    <mergeCell ref="A273:C273"/>
    <mergeCell ref="A303:C303"/>
    <mergeCell ref="A306:C306"/>
    <mergeCell ref="A307:C307"/>
    <mergeCell ref="A308:C308"/>
    <mergeCell ref="A205:C205"/>
    <mergeCell ref="A245:C245"/>
    <mergeCell ref="A269:C269"/>
    <mergeCell ref="A286:C286"/>
    <mergeCell ref="A221:C221"/>
    <mergeCell ref="A219:C219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13:C213"/>
    <mergeCell ref="A214:C214"/>
    <mergeCell ref="A216:C216"/>
    <mergeCell ref="A217:C217"/>
    <mergeCell ref="A218:C218"/>
    <mergeCell ref="A220:C220"/>
    <mergeCell ref="A234:C234"/>
    <mergeCell ref="A239:C239"/>
    <mergeCell ref="A242:C242"/>
    <mergeCell ref="A235:C235"/>
    <mergeCell ref="A190:C190"/>
    <mergeCell ref="A158:C158"/>
    <mergeCell ref="A101:C101"/>
    <mergeCell ref="A122:C122"/>
    <mergeCell ref="A124:C124"/>
    <mergeCell ref="A126:C126"/>
    <mergeCell ref="A127:C127"/>
    <mergeCell ref="A130:C130"/>
    <mergeCell ref="A198:C198"/>
    <mergeCell ref="A192:C192"/>
    <mergeCell ref="A189:C189"/>
    <mergeCell ref="A52:C52"/>
    <mergeCell ref="A57:C57"/>
    <mergeCell ref="A113:C113"/>
    <mergeCell ref="A114:C114"/>
    <mergeCell ref="A185:C185"/>
    <mergeCell ref="A186:C186"/>
    <mergeCell ref="A187:C187"/>
    <mergeCell ref="A188:C188"/>
    <mergeCell ref="A58:C58"/>
    <mergeCell ref="A112:C112"/>
    <mergeCell ref="A161:C161"/>
    <mergeCell ref="A160:C160"/>
    <mergeCell ref="A159:C159"/>
    <mergeCell ref="A141:C141"/>
    <mergeCell ref="A145:C145"/>
    <mergeCell ref="A148:C148"/>
    <mergeCell ref="A178:C178"/>
    <mergeCell ref="A118:C118"/>
    <mergeCell ref="A133:C133"/>
    <mergeCell ref="A1:I1"/>
    <mergeCell ref="A3:I3"/>
    <mergeCell ref="A5:C5"/>
    <mergeCell ref="A8:C8"/>
    <mergeCell ref="A9:C9"/>
    <mergeCell ref="A6:C6"/>
    <mergeCell ref="A7:C7"/>
    <mergeCell ref="A191:C191"/>
    <mergeCell ref="A51:C51"/>
    <mergeCell ref="A60:C60"/>
    <mergeCell ref="A61:C61"/>
    <mergeCell ref="A72:C72"/>
    <mergeCell ref="A79:C79"/>
    <mergeCell ref="A88:C88"/>
    <mergeCell ref="A146:C146"/>
    <mergeCell ref="A152:C152"/>
    <mergeCell ref="A154:C154"/>
    <mergeCell ref="A156:C156"/>
    <mergeCell ref="A182:C182"/>
    <mergeCell ref="A131:C131"/>
    <mergeCell ref="A137:C137"/>
    <mergeCell ref="A139:C139"/>
    <mergeCell ref="A44:C44"/>
    <mergeCell ref="A56:C56"/>
    <mergeCell ref="A546:C546"/>
    <mergeCell ref="A539:C539"/>
    <mergeCell ref="A540:C540"/>
    <mergeCell ref="A541:C541"/>
    <mergeCell ref="A542:C542"/>
    <mergeCell ref="A544:C544"/>
    <mergeCell ref="A543:C543"/>
    <mergeCell ref="A545:C545"/>
    <mergeCell ref="A538:C538"/>
    <mergeCell ref="A501:C501"/>
    <mergeCell ref="A451:C451"/>
    <mergeCell ref="A275:C275"/>
    <mergeCell ref="A196:C196"/>
    <mergeCell ref="A202:C202"/>
    <mergeCell ref="A212:C212"/>
    <mergeCell ref="A10:C10"/>
    <mergeCell ref="A40:C40"/>
    <mergeCell ref="A47:C47"/>
    <mergeCell ref="A43:C43"/>
    <mergeCell ref="A45:C45"/>
    <mergeCell ref="A46:C46"/>
    <mergeCell ref="A16:C16"/>
    <mergeCell ref="A17:C17"/>
    <mergeCell ref="A18:C18"/>
    <mergeCell ref="A19:C19"/>
    <mergeCell ref="A12:C12"/>
    <mergeCell ref="A62:C62"/>
    <mergeCell ref="A92:C92"/>
    <mergeCell ref="A94:C94"/>
    <mergeCell ref="A96:C96"/>
    <mergeCell ref="A100:C100"/>
    <mergeCell ref="A48:C48"/>
    <mergeCell ref="A50:C50"/>
    <mergeCell ref="A309:C309"/>
    <mergeCell ref="A291:C291"/>
    <mergeCell ref="A292:C292"/>
    <mergeCell ref="A294:C294"/>
    <mergeCell ref="A296:C296"/>
    <mergeCell ref="A302:C302"/>
    <mergeCell ref="A316:C316"/>
    <mergeCell ref="A317:C317"/>
    <mergeCell ref="A318:C318"/>
    <mergeCell ref="A319:C319"/>
    <mergeCell ref="A320:C320"/>
    <mergeCell ref="A310:C310"/>
    <mergeCell ref="A311:C311"/>
    <mergeCell ref="A313:C313"/>
    <mergeCell ref="A314:C314"/>
    <mergeCell ref="A315:C315"/>
    <mergeCell ref="A422:C422"/>
    <mergeCell ref="A425:C425"/>
    <mergeCell ref="A321:C321"/>
    <mergeCell ref="A324:C324"/>
    <mergeCell ref="A364:C364"/>
    <mergeCell ref="A365:C365"/>
    <mergeCell ref="A375:C375"/>
    <mergeCell ref="A367:C367"/>
    <mergeCell ref="A371:C371"/>
    <mergeCell ref="A393:C393"/>
    <mergeCell ref="A418:C418"/>
    <mergeCell ref="A396:C396"/>
    <mergeCell ref="A406:C406"/>
    <mergeCell ref="A377:C377"/>
    <mergeCell ref="A379:C379"/>
    <mergeCell ref="A384:C384"/>
    <mergeCell ref="A386:C386"/>
    <mergeCell ref="A387:C387"/>
    <mergeCell ref="A388:C388"/>
    <mergeCell ref="A391:C391"/>
    <mergeCell ref="A497:C497"/>
    <mergeCell ref="A498:C498"/>
    <mergeCell ref="A500:C500"/>
    <mergeCell ref="A476:C476"/>
    <mergeCell ref="A478:C478"/>
    <mergeCell ref="A481:C481"/>
    <mergeCell ref="A487:C487"/>
    <mergeCell ref="A491:C491"/>
    <mergeCell ref="A461:C461"/>
    <mergeCell ref="A462:C462"/>
    <mergeCell ref="A464:C464"/>
    <mergeCell ref="A465:C465"/>
    <mergeCell ref="A467:C467"/>
    <mergeCell ref="A410:C410"/>
    <mergeCell ref="A413:C413"/>
    <mergeCell ref="A414:C414"/>
    <mergeCell ref="A416:C416"/>
    <mergeCell ref="A398:C398"/>
    <mergeCell ref="A400:C400"/>
    <mergeCell ref="A408:C408"/>
    <mergeCell ref="A483:C483"/>
  </mergeCells>
  <pageMargins left="0.11811023622047245" right="0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RASHODI PREMA FUNCIJSKOJ KLASIF</vt:lpstr>
      <vt:lpstr>Prihodi i rashodi po izvorima</vt:lpstr>
      <vt:lpstr>Račun financiranja</vt:lpstr>
      <vt:lpstr>račun financiranja prema izvori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2023-10-11T07:04:02Z</cp:lastPrinted>
  <dcterms:created xsi:type="dcterms:W3CDTF">2022-08-12T12:51:27Z</dcterms:created>
  <dcterms:modified xsi:type="dcterms:W3CDTF">2024-01-08T08:28:54Z</dcterms:modified>
</cp:coreProperties>
</file>