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C05A95D4-2537-4C22-BC6F-444E8EE099E8}" xr6:coauthVersionLast="37" xr6:coauthVersionMax="37" xr10:uidLastSave="{00000000-0000-0000-0000-000000000000}"/>
  <bookViews>
    <workbookView xWindow="0" yWindow="0" windowWidth="28725" windowHeight="12105" firstSheet="2" activeTab="6" xr2:uid="{00000000-000D-0000-FFFF-FFFF00000000}"/>
  </bookViews>
  <sheets>
    <sheet name="SAŽETAK" sheetId="1" r:id="rId1"/>
    <sheet name=" Račun prihoda i rashoda" sheetId="3" r:id="rId2"/>
    <sheet name="RASHODI PREMA FUNCIJSKOJ KLASIF" sheetId="8" r:id="rId3"/>
    <sheet name="Prihodi i rashodi po izvorima" sheetId="5" r:id="rId4"/>
    <sheet name="Račun financiranja" sheetId="6" r:id="rId5"/>
    <sheet name="račun financiranja prema izvori" sheetId="9" r:id="rId6"/>
    <sheet name="POSEBNI DIO" sheetId="7" r:id="rId7"/>
    <sheet name="List2" sheetId="2" r:id="rId8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9" i="7" l="1"/>
  <c r="I372" i="7"/>
  <c r="H372" i="7"/>
  <c r="G372" i="7"/>
  <c r="F372" i="7"/>
  <c r="E372" i="7"/>
  <c r="I20" i="5" l="1"/>
  <c r="I21" i="5"/>
  <c r="I25" i="5"/>
  <c r="H20" i="5"/>
  <c r="H21" i="5"/>
  <c r="H25" i="5"/>
  <c r="G21" i="5"/>
  <c r="G20" i="5" s="1"/>
  <c r="G25" i="5"/>
  <c r="F20" i="5"/>
  <c r="F21" i="5"/>
  <c r="F25" i="5"/>
  <c r="E20" i="5"/>
  <c r="E21" i="5"/>
  <c r="E25" i="5"/>
  <c r="I9" i="5"/>
  <c r="H9" i="5"/>
  <c r="G9" i="5"/>
  <c r="F9" i="5"/>
  <c r="E9" i="5"/>
  <c r="F16" i="8" l="1"/>
  <c r="E16" i="8"/>
  <c r="F17" i="8"/>
  <c r="E17" i="8"/>
  <c r="D16" i="8"/>
  <c r="D17" i="8"/>
  <c r="I29" i="3"/>
  <c r="I25" i="3" s="1"/>
  <c r="K26" i="3"/>
  <c r="J26" i="3"/>
  <c r="I26" i="3"/>
  <c r="K29" i="3"/>
  <c r="K25" i="3" s="1"/>
  <c r="J29" i="3"/>
  <c r="J25" i="3" s="1"/>
  <c r="K37" i="3"/>
  <c r="J37" i="3"/>
  <c r="I37" i="3"/>
  <c r="H38" i="3"/>
  <c r="K38" i="3"/>
  <c r="J38" i="3"/>
  <c r="I38" i="3"/>
  <c r="I7" i="7"/>
  <c r="I6" i="7" s="1"/>
  <c r="H7" i="7"/>
  <c r="H6" i="7"/>
  <c r="I73" i="7"/>
  <c r="I71" i="7" s="1"/>
  <c r="H73" i="7"/>
  <c r="H71" i="7" s="1"/>
  <c r="I362" i="7"/>
  <c r="H362" i="7"/>
  <c r="G71" i="7"/>
  <c r="G73" i="7"/>
  <c r="F173" i="7" l="1"/>
  <c r="I164" i="7"/>
  <c r="I162" i="7" s="1"/>
  <c r="I54" i="7" s="1"/>
  <c r="H164" i="7"/>
  <c r="H162" i="7" s="1"/>
  <c r="H54" i="7" s="1"/>
  <c r="F359" i="7"/>
  <c r="F361" i="7"/>
  <c r="G164" i="7" l="1"/>
  <c r="G162" i="7" s="1"/>
  <c r="F165" i="7"/>
  <c r="F164" i="7"/>
  <c r="F162" i="7" s="1"/>
  <c r="C17" i="8"/>
  <c r="C16" i="8" s="1"/>
  <c r="E403" i="7" l="1"/>
  <c r="E394" i="7"/>
  <c r="E392" i="7" s="1"/>
  <c r="E473" i="7" l="1"/>
  <c r="E471" i="7" s="1"/>
  <c r="E246" i="7"/>
  <c r="E244" i="7" s="1"/>
  <c r="E484" i="7"/>
  <c r="E488" i="7"/>
  <c r="E361" i="7"/>
  <c r="E359" i="7" s="1"/>
  <c r="E370" i="7"/>
  <c r="E287" i="7"/>
  <c r="E285" i="7" s="1"/>
  <c r="F411" i="7"/>
  <c r="F409" i="7" s="1"/>
  <c r="G411" i="7"/>
  <c r="G409" i="7" s="1"/>
  <c r="E411" i="7"/>
  <c r="E409" i="7" s="1"/>
  <c r="I411" i="7"/>
  <c r="H411" i="7"/>
  <c r="H409" i="7" s="1"/>
  <c r="I409" i="7"/>
  <c r="E453" i="7"/>
  <c r="E451" i="7" s="1"/>
  <c r="E401" i="7"/>
  <c r="E440" i="7"/>
  <c r="E438" i="7" s="1"/>
  <c r="E432" i="7"/>
  <c r="E430" i="7" s="1"/>
  <c r="E184" i="7"/>
  <c r="E186" i="7"/>
  <c r="E57" i="7"/>
  <c r="E55" i="7" s="1"/>
  <c r="E189" i="7"/>
  <c r="E183" i="7" s="1"/>
  <c r="E179" i="7"/>
  <c r="E177" i="7" s="1"/>
  <c r="E134" i="7"/>
  <c r="E132" i="7" s="1"/>
  <c r="E113" i="7"/>
  <c r="E111" i="7" s="1"/>
  <c r="E45" i="7"/>
  <c r="E43" i="7" s="1"/>
  <c r="E9" i="7"/>
  <c r="E7" i="7" s="1"/>
  <c r="B17" i="8"/>
  <c r="B16" i="8" s="1"/>
  <c r="E482" i="7" l="1"/>
  <c r="E6" i="7"/>
  <c r="E417" i="7"/>
  <c r="E299" i="7"/>
  <c r="E297" i="7" s="1"/>
  <c r="E206" i="7"/>
  <c r="E204" i="7" s="1"/>
  <c r="E119" i="7"/>
  <c r="E117" i="7" s="1"/>
  <c r="E54" i="7" s="1"/>
  <c r="E203" i="7" l="1"/>
  <c r="F38" i="3"/>
  <c r="F37" i="3" s="1"/>
  <c r="F29" i="3"/>
  <c r="F25" i="3" s="1"/>
  <c r="F10" i="3"/>
  <c r="F18" i="3"/>
  <c r="H14" i="1"/>
  <c r="H11" i="1"/>
  <c r="H8" i="1"/>
  <c r="H37" i="3" l="1"/>
  <c r="H29" i="3"/>
  <c r="H25" i="3" s="1"/>
  <c r="H26" i="3"/>
  <c r="H10" i="3"/>
  <c r="L40" i="1"/>
  <c r="K40" i="1"/>
  <c r="L39" i="1"/>
  <c r="K39" i="1"/>
  <c r="F41" i="1"/>
  <c r="G38" i="1"/>
  <c r="G41" i="1" s="1"/>
  <c r="H38" i="1" s="1"/>
  <c r="J38" i="1" s="1"/>
  <c r="J41" i="1" s="1"/>
  <c r="K38" i="1" s="1"/>
  <c r="K41" i="1" s="1"/>
  <c r="L38" i="1" s="1"/>
  <c r="L41" i="1" s="1"/>
  <c r="I473" i="7" l="1"/>
  <c r="H473" i="7"/>
  <c r="H471" i="7" s="1"/>
  <c r="G479" i="7"/>
  <c r="K11" i="1" l="1"/>
  <c r="K10" i="3" l="1"/>
  <c r="J10" i="3"/>
  <c r="I10" i="3"/>
  <c r="L11" i="1"/>
  <c r="L8" i="1"/>
  <c r="K8" i="1"/>
  <c r="J11" i="1"/>
  <c r="J8" i="1"/>
  <c r="G29" i="3"/>
  <c r="G25" i="3" s="1"/>
  <c r="G26" i="3"/>
  <c r="G37" i="3"/>
  <c r="E29" i="3"/>
  <c r="E26" i="3"/>
  <c r="E37" i="3"/>
  <c r="J14" i="1" l="1"/>
  <c r="E25" i="3"/>
  <c r="H9" i="7" l="1"/>
  <c r="I482" i="7"/>
  <c r="I484" i="7"/>
  <c r="H484" i="7"/>
  <c r="I488" i="7"/>
  <c r="H488" i="7"/>
  <c r="I471" i="7"/>
  <c r="H451" i="7"/>
  <c r="I453" i="7"/>
  <c r="I451" i="7" s="1"/>
  <c r="H453" i="7"/>
  <c r="I432" i="7"/>
  <c r="I430" i="7" s="1"/>
  <c r="H432" i="7"/>
  <c r="H430" i="7" s="1"/>
  <c r="I440" i="7"/>
  <c r="I438" i="7" s="1"/>
  <c r="H440" i="7"/>
  <c r="H438" i="7" s="1"/>
  <c r="I401" i="7"/>
  <c r="H401" i="7"/>
  <c r="I403" i="7"/>
  <c r="H403" i="7"/>
  <c r="I394" i="7"/>
  <c r="I392" i="7" s="1"/>
  <c r="H394" i="7"/>
  <c r="H392" i="7" s="1"/>
  <c r="I370" i="7"/>
  <c r="H370" i="7"/>
  <c r="H359" i="7"/>
  <c r="I359" i="7"/>
  <c r="I299" i="7"/>
  <c r="I297" i="7" s="1"/>
  <c r="H299" i="7"/>
  <c r="H297" i="7" s="1"/>
  <c r="I285" i="7"/>
  <c r="H285" i="7"/>
  <c r="I287" i="7"/>
  <c r="H287" i="7"/>
  <c r="I270" i="7"/>
  <c r="I268" i="7" s="1"/>
  <c r="H270" i="7"/>
  <c r="H268" i="7" s="1"/>
  <c r="H246" i="7"/>
  <c r="H244" i="7" s="1"/>
  <c r="I246" i="7"/>
  <c r="I244" i="7" s="1"/>
  <c r="I206" i="7"/>
  <c r="I204" i="7" s="1"/>
  <c r="H206" i="7"/>
  <c r="H204" i="7" s="1"/>
  <c r="I113" i="7"/>
  <c r="I111" i="7" s="1"/>
  <c r="H113" i="7"/>
  <c r="H111" i="7" s="1"/>
  <c r="G403" i="7"/>
  <c r="G401" i="7" s="1"/>
  <c r="G484" i="7"/>
  <c r="G488" i="7"/>
  <c r="G474" i="7"/>
  <c r="G473" i="7" s="1"/>
  <c r="G471" i="7" s="1"/>
  <c r="G440" i="7"/>
  <c r="G438" i="7" s="1"/>
  <c r="G432" i="7"/>
  <c r="G430" i="7" s="1"/>
  <c r="G361" i="7"/>
  <c r="G359" i="7" s="1"/>
  <c r="G394" i="7"/>
  <c r="G392" i="7" s="1"/>
  <c r="G285" i="7"/>
  <c r="G287" i="7"/>
  <c r="G113" i="7"/>
  <c r="G111" i="7" s="1"/>
  <c r="F495" i="7"/>
  <c r="F404" i="7"/>
  <c r="I203" i="7" l="1"/>
  <c r="H203" i="7"/>
  <c r="H482" i="7"/>
  <c r="G246" i="7"/>
  <c r="G244" i="7" s="1"/>
  <c r="G482" i="7"/>
  <c r="G453" i="7"/>
  <c r="G451" i="7" s="1"/>
  <c r="G370" i="7"/>
  <c r="G299" i="7"/>
  <c r="G297" i="7" s="1"/>
  <c r="G270" i="7"/>
  <c r="G268" i="7" s="1"/>
  <c r="G206" i="7"/>
  <c r="G204" i="7" s="1"/>
  <c r="G203" i="7" l="1"/>
  <c r="I57" i="7"/>
  <c r="I55" i="7" s="1"/>
  <c r="H57" i="7"/>
  <c r="H55" i="7" s="1"/>
  <c r="I9" i="7"/>
  <c r="H43" i="7"/>
  <c r="I45" i="7"/>
  <c r="I43" i="7" s="1"/>
  <c r="H45" i="7"/>
  <c r="G9" i="7" l="1"/>
  <c r="G7" i="7" s="1"/>
  <c r="G46" i="7"/>
  <c r="G43" i="7" s="1"/>
  <c r="G57" i="7"/>
  <c r="G55" i="7" s="1"/>
  <c r="G6" i="7" l="1"/>
  <c r="G143" i="7"/>
  <c r="H134" i="7"/>
  <c r="H132" i="7" s="1"/>
  <c r="I134" i="7"/>
  <c r="I132" i="7" s="1"/>
  <c r="F128" i="7"/>
  <c r="F120" i="7" l="1"/>
  <c r="F119" i="7" s="1"/>
  <c r="F117" i="7" s="1"/>
  <c r="G149" i="7"/>
  <c r="G147" i="7" s="1"/>
  <c r="I149" i="7"/>
  <c r="I147" i="7" s="1"/>
  <c r="H149" i="7"/>
  <c r="H147" i="7" s="1"/>
  <c r="F134" i="7"/>
  <c r="F132" i="7" s="1"/>
  <c r="G135" i="7"/>
  <c r="G134" i="7" s="1"/>
  <c r="G132" i="7" s="1"/>
  <c r="F149" i="7"/>
  <c r="F147" i="7" s="1"/>
  <c r="G54" i="7" l="1"/>
  <c r="I11" i="1"/>
  <c r="I8" i="1"/>
  <c r="I14" i="1" l="1"/>
  <c r="F494" i="7"/>
  <c r="F492" i="7" s="1"/>
  <c r="F484" i="7"/>
  <c r="F488" i="7"/>
  <c r="F473" i="7"/>
  <c r="F471" i="7" s="1"/>
  <c r="F469" i="7"/>
  <c r="F468" i="7" s="1"/>
  <c r="F440" i="7"/>
  <c r="F438" i="7" s="1"/>
  <c r="F453" i="7" l="1"/>
  <c r="F451" i="7" s="1"/>
  <c r="F420" i="7"/>
  <c r="F432" i="7"/>
  <c r="F430" i="7" s="1"/>
  <c r="F482" i="7"/>
  <c r="F403" i="7"/>
  <c r="F401" i="7" s="1"/>
  <c r="F394" i="7"/>
  <c r="F392" i="7" s="1"/>
  <c r="F287" i="7"/>
  <c r="F285" i="7" s="1"/>
  <c r="F240" i="7"/>
  <c r="F189" i="7"/>
  <c r="F184" i="7" s="1"/>
  <c r="F183" i="7" s="1"/>
  <c r="F180" i="7"/>
  <c r="F179" i="7" s="1"/>
  <c r="F177" i="7" s="1"/>
  <c r="F113" i="7"/>
  <c r="F111" i="7" s="1"/>
  <c r="F74" i="7"/>
  <c r="F73" i="7" s="1"/>
  <c r="F71" i="7" s="1"/>
  <c r="F419" i="7" l="1"/>
  <c r="F417" i="7" s="1"/>
  <c r="F299" i="7"/>
  <c r="F297" i="7" s="1"/>
  <c r="F270" i="7"/>
  <c r="F268" i="7" s="1"/>
  <c r="F246" i="7"/>
  <c r="F244" i="7" s="1"/>
  <c r="F206" i="7"/>
  <c r="F204" i="7" s="1"/>
  <c r="F46" i="7"/>
  <c r="F43" i="7" s="1"/>
  <c r="F370" i="7"/>
  <c r="F9" i="7"/>
  <c r="F203" i="7" l="1"/>
  <c r="F57" i="7"/>
  <c r="F55" i="7" s="1"/>
  <c r="F54" i="7" s="1"/>
  <c r="F7" i="7"/>
  <c r="F6" i="7" s="1"/>
  <c r="E200" i="7" l="1"/>
  <c r="E199" i="7" s="1"/>
</calcChain>
</file>

<file path=xl/sharedStrings.xml><?xml version="1.0" encoding="utf-8"?>
<sst xmlns="http://schemas.openxmlformats.org/spreadsheetml/2006/main" count="435" uniqueCount="184">
  <si>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</si>
  <si>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</si>
  <si>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</si>
  <si>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</si>
  <si>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</si>
  <si>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</si>
  <si>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</si>
  <si>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</si>
  <si>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</si>
  <si>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</si>
  <si>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</si>
  <si>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</si>
  <si>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</si>
  <si>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</si>
  <si>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</si>
  <si>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</si>
  <si>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</si>
  <si>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</si>
  <si>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</si>
  <si>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</si>
  <si>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</si>
  <si>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</si>
  <si>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</si>
  <si>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</si>
  <si>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</si>
  <si>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</si>
  <si>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</si>
  <si>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za nabavu neproizvedene dugotrajne imovine</t>
  </si>
  <si>
    <t>RASHODI PREMA FUNKCIJSKOJ KLASIFIKACIJI</t>
  </si>
  <si>
    <t>UKUPNI RASHODI</t>
  </si>
  <si>
    <t>01 Opće javne usluge</t>
  </si>
  <si>
    <t>011 Izvršna i zakonodavna tijela, financijski i fiskalni poslovi</t>
  </si>
  <si>
    <t>013 Opće usluge</t>
  </si>
  <si>
    <t>04 Ekonomski poslovi</t>
  </si>
  <si>
    <t>041 Opći ekonomski, trgovački i poslovi vezani uz rad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</si>
  <si>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</si>
  <si>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</si>
  <si>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</si>
  <si>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</si>
  <si>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</si>
  <si>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</si>
  <si>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</si>
  <si>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</si>
  <si>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</si>
  <si>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</si>
  <si>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</si>
  <si>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</si>
  <si>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</si>
  <si>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UKUPAN DONOS VIŠKA / MANJKA IZ PRETHODNE(IH) GODINE***</t>
  </si>
  <si>
    <t>EUR/KN*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</si>
  <si>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</si>
  <si>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</si>
  <si>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</si>
  <si>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</si>
  <si>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</si>
  <si>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…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</si>
  <si>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</si>
  <si>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</si>
  <si>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</si>
  <si>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</si>
  <si>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</si>
  <si>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</si>
  <si>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t>Naziv</t>
  </si>
  <si>
    <t>Ostale pomoći i darovnice</t>
  </si>
  <si>
    <t>PROGRAM 1001</t>
  </si>
  <si>
    <t>Aktivnost A100001</t>
  </si>
  <si>
    <t>Izvor financiranja 4.1.</t>
  </si>
  <si>
    <t>Ostali nespomenuti rashodi poslovanja</t>
  </si>
  <si>
    <t>Financijski  rashodi</t>
  </si>
  <si>
    <t>Aktivnost A100002</t>
  </si>
  <si>
    <t>MINIMALNI STANDARD U OSNOVNOM ŠKOLSTVU - MATERIJALNI RASHODI</t>
  </si>
  <si>
    <t>TEKUĆE I INVESTICIJSKO ODRŽAVANJE- MINIMALNI STANDARD</t>
  </si>
  <si>
    <t>Aktivnost A100003</t>
  </si>
  <si>
    <t>Energenti</t>
  </si>
  <si>
    <t>Program 1001</t>
  </si>
  <si>
    <t>POJAČANI STANDARD U ŠKOLSTVU</t>
  </si>
  <si>
    <t>Tekući projekt T100002</t>
  </si>
  <si>
    <t>ŽUPANIJSKA STRUČNA VIJEĆA</t>
  </si>
  <si>
    <t>Tekući projekti T100003</t>
  </si>
  <si>
    <t>NATJECANJA</t>
  </si>
  <si>
    <t>Tekući projekt T100041</t>
  </si>
  <si>
    <t>NOVA ŠKOLSKA SHEMA VOĆA I POVRĆA TE MLIJEKA I MLIJEČNIH PROIZVODA</t>
  </si>
  <si>
    <t>Naknade građanima i kućanstvima na temelju osiguranja i druge naknade</t>
  </si>
  <si>
    <t>Tekući projekt T100011</t>
  </si>
  <si>
    <t>Tekući projekt T100001</t>
  </si>
  <si>
    <t xml:space="preserve">KAPITALNO ULAGANJE </t>
  </si>
  <si>
    <t>OPREMA ŠKOLA</t>
  </si>
  <si>
    <t>Rashodi za dodatna ulaganja na nefinancijskoj imovini</t>
  </si>
  <si>
    <t>Program 1003</t>
  </si>
  <si>
    <t>TEKUĆE I INVESTICIJSKO ODRŽAVANJE U ŠKOLSTVO</t>
  </si>
  <si>
    <t>PROGRAM OSNOVNIH ŠKOLA IZVAN ŽUPANIJSKOG PRORAČUNA</t>
  </si>
  <si>
    <t>Financijski rashodi</t>
  </si>
  <si>
    <t>ADMINISTRATIVNO, TEHNIČKO I STRUČNO OSOBLJE</t>
  </si>
  <si>
    <t>ŠKOLSKA KUHINJA</t>
  </si>
  <si>
    <t>OBLJETNICA ŠKOLE</t>
  </si>
  <si>
    <t>Tekući projekt T10006</t>
  </si>
  <si>
    <t>PRODUŽENI BORAVAK</t>
  </si>
  <si>
    <t>Tekući projekt T100008</t>
  </si>
  <si>
    <t>UČENIČKE ZADRUGE</t>
  </si>
  <si>
    <t>Tekući projekt T100009</t>
  </si>
  <si>
    <t>OSTALE IZVANUČIONIČKE AKTIVNOSTI</t>
  </si>
  <si>
    <t>OSPOSOBLJAVANJE BEZ ZASBIVANJA RADNOG ODNOSA</t>
  </si>
  <si>
    <t>Tekući projekt T100012</t>
  </si>
  <si>
    <t>Rashodi za nefinancijsku imovinu</t>
  </si>
  <si>
    <t>Rashodi za nabavu proizvodne dugotrajne imovine</t>
  </si>
  <si>
    <t>Tekući projekt T100019</t>
  </si>
  <si>
    <t>PRIJEVOZ UČENIKA S TEŠKOĆAMA</t>
  </si>
  <si>
    <t>Tekući projekt T100020</t>
  </si>
  <si>
    <t>NABAVA UDŽBENIKA</t>
  </si>
  <si>
    <t>Naknada građanima i kućanstvima na temelju osiguranja i druge naknade</t>
  </si>
  <si>
    <t>Tekući projekt T100023</t>
  </si>
  <si>
    <t>PROVEDBA KURIKULARNE REFORME</t>
  </si>
  <si>
    <t>Rashodi za nabavu proizved. dugotrajne imovine</t>
  </si>
  <si>
    <t>Tekući projekti T100004</t>
  </si>
  <si>
    <t>e- tehničar</t>
  </si>
  <si>
    <t>Kapitalni projekt  K100114</t>
  </si>
  <si>
    <t>OŠ PUŠĆA - REKONSTRUKCIJA I DOGRADNJA</t>
  </si>
  <si>
    <t>Tekući projekt  T100017</t>
  </si>
  <si>
    <t>MEĐUNARODNA SURADNJA</t>
  </si>
  <si>
    <t>Izvršenje 2021. kn</t>
  </si>
  <si>
    <t>Prsten potpore IV</t>
  </si>
  <si>
    <t>Tekući projekt T100054</t>
  </si>
  <si>
    <t>Prsten potpore V</t>
  </si>
  <si>
    <t>Tekući projekt T100055</t>
  </si>
  <si>
    <t>Prsten potpore VI</t>
  </si>
  <si>
    <t>decentralizirana sredstva</t>
  </si>
  <si>
    <t>Izvor financiranja 1.1.</t>
  </si>
  <si>
    <t>Izvor financiranja 3.3.</t>
  </si>
  <si>
    <t>Vlastiti prihodi-OŠ</t>
  </si>
  <si>
    <t>Izvor financiranja 5.K.</t>
  </si>
  <si>
    <t>Pomoći-OŠ</t>
  </si>
  <si>
    <t>Izvor financiranja 4.L.</t>
  </si>
  <si>
    <t>Prihod za posebne namjene</t>
  </si>
  <si>
    <t>Izvor financiranja 5.B.</t>
  </si>
  <si>
    <t>Pomoći-EU</t>
  </si>
  <si>
    <t>Plan 2022. KN</t>
  </si>
  <si>
    <t>vlastiti prihodi</t>
  </si>
  <si>
    <t>donacije</t>
  </si>
  <si>
    <t>ostale pomoći</t>
  </si>
  <si>
    <t>Tekući projekt T10003</t>
  </si>
  <si>
    <t>Tekući projekt T100047</t>
  </si>
  <si>
    <t>5.B</t>
  </si>
  <si>
    <t>5.K</t>
  </si>
  <si>
    <t>4.L</t>
  </si>
  <si>
    <t>3.3.</t>
  </si>
  <si>
    <t>Izvršenje 2022. EUR</t>
  </si>
  <si>
    <t>Plan 2023. EUR</t>
  </si>
  <si>
    <t>Plan za 2024.</t>
  </si>
  <si>
    <t>Projekcija 
za 2026.</t>
  </si>
  <si>
    <t>FINANCIJSKI PLAN PRORAČUNSKOG KORISNIKA JEDINICE LOKALNE I PODRUČNE (REGIONALNE) SAMOUPRAVE 
ZA 2024. I PROJEKCIJA ZA 2025. I 2026. GODINU</t>
  </si>
  <si>
    <t>IZVRŠENJE  2022.EUR</t>
  </si>
  <si>
    <t>Plan 2023.EUR</t>
  </si>
  <si>
    <t>D) VIŠEGODIŠNJI PLAN URAVNOTEŽENJA</t>
  </si>
  <si>
    <t>Izvršenje 2022.*</t>
  </si>
  <si>
    <t>Plan 2023.</t>
  </si>
  <si>
    <t>Proračun za 2024.</t>
  </si>
  <si>
    <t>Projekcija proračuna
za 2025.</t>
  </si>
  <si>
    <t>Projekcija proračuna
za 2026.</t>
  </si>
  <si>
    <t>PRIJENOS VIŠKA / MANJKA IZ PRETHODNE(IH) GODINE</t>
  </si>
  <si>
    <t>VIŠAK / MANJAK TEKUĆE GODINE</t>
  </si>
  <si>
    <t>PRIJENOS VIŠKA / MANJKA U SLJEDEĆE RAZDOBLJE</t>
  </si>
  <si>
    <t>* Napomena: Iznosi u stupcima Izvršenje 2022. preračunavaju se iz kuna u eure prema fiksnom tečaju konverzije (1 EUR=7,53450 kuna) i po pravilima za preračunavanje i zaokruživanje.</t>
  </si>
  <si>
    <t>PRIHODI POSLOVANJA PREMA EKONOMSKOJ KLASIFIKACIJI</t>
  </si>
  <si>
    <t>RASHODI POSLOVANJA PREMA EKONOMSKOJ KLASIFIKACIJI</t>
  </si>
  <si>
    <t>Izvršenje 2022.</t>
  </si>
  <si>
    <t>Brojčana oznaka i naziv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</si>
  <si>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</si>
  <si>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</si>
  <si>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</si>
  <si>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</si>
  <si>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</si>
  <si>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</si>
  <si>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1 Opći prihodi i primici</t>
  </si>
  <si>
    <t xml:space="preserve">  11 Opći prihodi i primici</t>
  </si>
  <si>
    <t>3 Vlastiti prihodi</t>
  </si>
  <si>
    <t xml:space="preserve">  31 Vlastiti prihodi</t>
  </si>
  <si>
    <t>09 OBRAZOVANJE</t>
  </si>
  <si>
    <t>091 Predškolsko i osnovno obrazovanje</t>
  </si>
  <si>
    <t>0912 osnovno obrazovanje</t>
  </si>
  <si>
    <t>096 dodatne usluge u obrazovanju</t>
  </si>
  <si>
    <t>rashodi za zaposlene</t>
  </si>
  <si>
    <t>financijski rashodi</t>
  </si>
  <si>
    <t>Prsten potpore VII</t>
  </si>
  <si>
    <t>Tekući projekt T100058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</si>
</sst>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E1E1FF"/>
      </patternFill>
    </fill>
    <fill>
      <patternFill patternType="solid">
        <fgColor theme="4" tint="0.59999389629810485"/>
        <bgColor rgb="FFE1E1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9" fillId="0" borderId="0"/>
  </cellStyleXfs>
  <cellXfs count="453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0" fillId="0" borderId="3" xfId="0" applyBorder="1"/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0" fillId="0" borderId="3" xfId="0" applyBorder="1" applyAlignment="1">
      <alignment horizontal="left" vertical="top"/>
    </xf>
    <xf numFmtId="0" fontId="3" fillId="0" borderId="3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wrapText="1"/>
    </xf>
    <xf numFmtId="0" fontId="3" fillId="2" borderId="1" xfId="0" applyNumberFormat="1" applyFont="1" applyFill="1" applyBorder="1" applyAlignment="1" applyProtection="1">
      <alignment horizontal="left" vertical="center" indent="1"/>
    </xf>
    <xf numFmtId="0" fontId="3" fillId="2" borderId="2" xfId="0" applyNumberFormat="1" applyFont="1" applyFill="1" applyBorder="1" applyAlignment="1" applyProtection="1">
      <alignment horizontal="left" vertical="center" indent="1"/>
    </xf>
    <xf numFmtId="0" fontId="3" fillId="2" borderId="4" xfId="0" applyNumberFormat="1" applyFont="1" applyFill="1" applyBorder="1" applyAlignment="1" applyProtection="1">
      <alignment horizontal="left" vertical="center" indent="1"/>
    </xf>
    <xf numFmtId="0" fontId="22" fillId="0" borderId="3" xfId="1" applyFont="1" applyFill="1" applyBorder="1" applyAlignment="1">
      <alignment horizontal="left" vertical="center" wrapText="1" readingOrder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left" vertical="center" wrapText="1" readingOrder="1"/>
    </xf>
    <xf numFmtId="0" fontId="6" fillId="2" borderId="1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2" xfId="0" applyNumberFormat="1" applyFont="1" applyFill="1" applyBorder="1" applyAlignment="1" applyProtection="1">
      <alignment horizontal="left" vertical="center" wrapText="1" indent="1"/>
    </xf>
    <xf numFmtId="0" fontId="6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3" fontId="3" fillId="5" borderId="4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>
      <alignment horizontal="right"/>
    </xf>
    <xf numFmtId="3" fontId="3" fillId="5" borderId="3" xfId="0" applyNumberFormat="1" applyFont="1" applyFill="1" applyBorder="1" applyAlignment="1" applyProtection="1">
      <alignment horizontal="right" wrapText="1"/>
    </xf>
    <xf numFmtId="0" fontId="0" fillId="5" borderId="0" xfId="0" applyFill="1"/>
    <xf numFmtId="0" fontId="0" fillId="7" borderId="0" xfId="0" applyFill="1"/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3" xfId="0" applyNumberFormat="1" applyFont="1" applyFill="1" applyBorder="1" applyAlignment="1" applyProtection="1">
      <alignment wrapText="1"/>
    </xf>
    <xf numFmtId="3" fontId="3" fillId="8" borderId="4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>
      <alignment horizontal="right"/>
    </xf>
    <xf numFmtId="3" fontId="3" fillId="8" borderId="3" xfId="0" applyNumberFormat="1" applyFont="1" applyFill="1" applyBorder="1" applyAlignment="1" applyProtection="1">
      <alignment horizontal="right" wrapText="1"/>
    </xf>
    <xf numFmtId="0" fontId="0" fillId="8" borderId="0" xfId="0" applyFill="1"/>
    <xf numFmtId="0" fontId="6" fillId="8" borderId="2" xfId="0" applyNumberFormat="1" applyFont="1" applyFill="1" applyBorder="1" applyAlignment="1" applyProtection="1">
      <alignment horizont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3" fontId="3" fillId="9" borderId="4" xfId="0" applyNumberFormat="1" applyFont="1" applyFill="1" applyBorder="1" applyAlignment="1">
      <alignment horizontal="right"/>
    </xf>
    <xf numFmtId="3" fontId="3" fillId="9" borderId="3" xfId="0" applyNumberFormat="1" applyFont="1" applyFill="1" applyBorder="1" applyAlignment="1">
      <alignment horizontal="right"/>
    </xf>
    <xf numFmtId="0" fontId="0" fillId="9" borderId="0" xfId="0" applyFill="1"/>
    <xf numFmtId="0" fontId="6" fillId="9" borderId="3" xfId="0" applyNumberFormat="1" applyFont="1" applyFill="1" applyBorder="1" applyAlignment="1" applyProtection="1">
      <alignment wrapText="1"/>
    </xf>
    <xf numFmtId="0" fontId="6" fillId="9" borderId="4" xfId="0" applyNumberFormat="1" applyFont="1" applyFill="1" applyBorder="1" applyAlignment="1" applyProtection="1">
      <alignment wrapText="1"/>
    </xf>
    <xf numFmtId="0" fontId="6" fillId="9" borderId="1" xfId="0" applyNumberFormat="1" applyFont="1" applyFill="1" applyBorder="1" applyAlignment="1" applyProtection="1">
      <alignment vertical="center"/>
    </xf>
    <xf numFmtId="0" fontId="6" fillId="9" borderId="2" xfId="0" applyNumberFormat="1" applyFont="1" applyFill="1" applyBorder="1" applyAlignment="1" applyProtection="1">
      <alignment horizontal="left" vertical="center" wrapText="1" indent="1"/>
    </xf>
    <xf numFmtId="0" fontId="6" fillId="9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3" fontId="3" fillId="10" borderId="4" xfId="0" applyNumberFormat="1" applyFont="1" applyFill="1" applyBorder="1" applyAlignment="1">
      <alignment horizontal="right"/>
    </xf>
    <xf numFmtId="3" fontId="3" fillId="10" borderId="3" xfId="0" applyNumberFormat="1" applyFont="1" applyFill="1" applyBorder="1" applyAlignment="1">
      <alignment horizontal="right"/>
    </xf>
    <xf numFmtId="0" fontId="0" fillId="10" borderId="0" xfId="0" applyFill="1"/>
    <xf numFmtId="0" fontId="6" fillId="10" borderId="1" xfId="0" applyNumberFormat="1" applyFont="1" applyFill="1" applyBorder="1" applyAlignment="1" applyProtection="1">
      <alignment vertical="center"/>
    </xf>
    <xf numFmtId="0" fontId="6" fillId="10" borderId="2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horizontal="left" vertical="center" wrapText="1" indent="1"/>
    </xf>
    <xf numFmtId="0" fontId="6" fillId="10" borderId="4" xfId="0" applyNumberFormat="1" applyFont="1" applyFill="1" applyBorder="1" applyAlignment="1" applyProtection="1">
      <alignment wrapText="1"/>
    </xf>
    <xf numFmtId="3" fontId="3" fillId="10" borderId="3" xfId="0" applyNumberFormat="1" applyFont="1" applyFill="1" applyBorder="1" applyAlignment="1" applyProtection="1">
      <alignment horizontal="right" wrapText="1"/>
    </xf>
    <xf numFmtId="0" fontId="6" fillId="11" borderId="1" xfId="0" applyNumberFormat="1" applyFont="1" applyFill="1" applyBorder="1" applyAlignment="1" applyProtection="1">
      <alignment vertical="center"/>
    </xf>
    <xf numFmtId="0" fontId="6" fillId="11" borderId="2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4" xfId="0" applyNumberFormat="1" applyFont="1" applyFill="1" applyBorder="1" applyAlignment="1" applyProtection="1">
      <alignment wrapText="1"/>
    </xf>
    <xf numFmtId="3" fontId="3" fillId="11" borderId="4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>
      <alignment horizontal="right"/>
    </xf>
    <xf numFmtId="3" fontId="3" fillId="11" borderId="3" xfId="0" applyNumberFormat="1" applyFont="1" applyFill="1" applyBorder="1" applyAlignment="1" applyProtection="1">
      <alignment horizontal="right" wrapText="1"/>
    </xf>
    <xf numFmtId="0" fontId="0" fillId="11" borderId="0" xfId="0" applyFill="1"/>
    <xf numFmtId="0" fontId="3" fillId="10" borderId="1" xfId="0" applyNumberFormat="1" applyFont="1" applyFill="1" applyBorder="1" applyAlignment="1" applyProtection="1">
      <alignment horizontal="left" vertical="center" indent="1"/>
    </xf>
    <xf numFmtId="0" fontId="3" fillId="10" borderId="2" xfId="0" applyNumberFormat="1" applyFont="1" applyFill="1" applyBorder="1" applyAlignment="1" applyProtection="1">
      <alignment horizontal="left" vertical="center" wrapText="1" indent="1"/>
    </xf>
    <xf numFmtId="0" fontId="3" fillId="10" borderId="4" xfId="0" applyNumberFormat="1" applyFont="1" applyFill="1" applyBorder="1" applyAlignment="1" applyProtection="1">
      <alignment horizontal="left" vertical="center" wrapText="1" indent="1"/>
    </xf>
    <xf numFmtId="0" fontId="3" fillId="10" borderId="3" xfId="0" applyNumberFormat="1" applyFont="1" applyFill="1" applyBorder="1" applyAlignment="1" applyProtection="1">
      <alignment wrapText="1"/>
    </xf>
    <xf numFmtId="0" fontId="3" fillId="11" borderId="2" xfId="0" applyNumberFormat="1" applyFont="1" applyFill="1" applyBorder="1" applyAlignment="1" applyProtection="1">
      <alignment horizontal="left" vertical="center" wrapText="1" indent="1"/>
    </xf>
    <xf numFmtId="0" fontId="3" fillId="11" borderId="4" xfId="0" applyNumberFormat="1" applyFont="1" applyFill="1" applyBorder="1" applyAlignment="1" applyProtection="1">
      <alignment horizontal="left" vertical="center" wrapText="1" indent="1"/>
    </xf>
    <xf numFmtId="0" fontId="6" fillId="11" borderId="3" xfId="0" applyNumberFormat="1" applyFont="1" applyFill="1" applyBorder="1" applyAlignment="1" applyProtection="1">
      <alignment wrapText="1"/>
    </xf>
    <xf numFmtId="0" fontId="6" fillId="11" borderId="1" xfId="0" applyNumberFormat="1" applyFont="1" applyFill="1" applyBorder="1" applyAlignment="1" applyProtection="1">
      <alignment horizontal="left" vertical="center" indent="1"/>
    </xf>
    <xf numFmtId="0" fontId="6" fillId="10" borderId="2" xfId="0" applyNumberFormat="1" applyFont="1" applyFill="1" applyBorder="1" applyAlignment="1" applyProtection="1">
      <alignment horizontal="left" vertical="center" indent="1"/>
    </xf>
    <xf numFmtId="0" fontId="3" fillId="12" borderId="2" xfId="0" applyNumberFormat="1" applyFont="1" applyFill="1" applyBorder="1" applyAlignment="1" applyProtection="1">
      <alignment horizontal="left" vertical="center" indent="1"/>
    </xf>
    <xf numFmtId="0" fontId="6" fillId="12" borderId="4" xfId="0" applyNumberFormat="1" applyFont="1" applyFill="1" applyBorder="1" applyAlignment="1" applyProtection="1">
      <alignment wrapText="1"/>
    </xf>
    <xf numFmtId="3" fontId="3" fillId="12" borderId="4" xfId="0" applyNumberFormat="1" applyFont="1" applyFill="1" applyBorder="1" applyAlignment="1">
      <alignment horizontal="right"/>
    </xf>
    <xf numFmtId="0" fontId="0" fillId="12" borderId="0" xfId="0" applyFill="1"/>
    <xf numFmtId="0" fontId="3" fillId="12" borderId="2" xfId="0" applyNumberFormat="1" applyFont="1" applyFill="1" applyBorder="1" applyAlignment="1" applyProtection="1">
      <alignment horizontal="left" vertical="center" wrapText="1" indent="1"/>
    </xf>
    <xf numFmtId="0" fontId="3" fillId="12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center" wrapText="1"/>
    </xf>
    <xf numFmtId="0" fontId="3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3" xfId="0" applyNumberFormat="1" applyFont="1" applyFill="1" applyBorder="1" applyAlignment="1" applyProtection="1">
      <alignment wrapText="1"/>
    </xf>
    <xf numFmtId="0" fontId="3" fillId="5" borderId="2" xfId="0" applyNumberFormat="1" applyFont="1" applyFill="1" applyBorder="1" applyAlignment="1" applyProtection="1">
      <alignment horizontal="left" vertical="center" wrapText="1" inden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20" fillId="5" borderId="3" xfId="0" applyNumberFormat="1" applyFont="1" applyFill="1" applyBorder="1" applyAlignment="1" applyProtection="1">
      <alignment wrapText="1"/>
    </xf>
    <xf numFmtId="0" fontId="6" fillId="5" borderId="1" xfId="0" applyNumberFormat="1" applyFont="1" applyFill="1" applyBorder="1" applyAlignment="1" applyProtection="1">
      <alignment horizontal="left" vertical="center" wrapText="1" indent="1"/>
    </xf>
    <xf numFmtId="0" fontId="6" fillId="5" borderId="2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wrapText="1"/>
    </xf>
    <xf numFmtId="0" fontId="21" fillId="5" borderId="2" xfId="1" applyFont="1" applyFill="1" applyBorder="1" applyAlignment="1">
      <alignment horizontal="center" vertical="center" wrapText="1"/>
    </xf>
    <xf numFmtId="0" fontId="21" fillId="5" borderId="3" xfId="1" applyFont="1" applyFill="1" applyBorder="1" applyAlignment="1">
      <alignment horizontal="left" vertical="center" wrapText="1" readingOrder="1"/>
    </xf>
    <xf numFmtId="0" fontId="23" fillId="5" borderId="2" xfId="1" applyFont="1" applyFill="1" applyBorder="1" applyAlignment="1">
      <alignment horizontal="center" vertical="center" wrapText="1"/>
    </xf>
    <xf numFmtId="0" fontId="23" fillId="5" borderId="4" xfId="1" applyFont="1" applyFill="1" applyBorder="1" applyAlignment="1">
      <alignment horizontal="left" vertical="center" wrapText="1" readingOrder="1"/>
    </xf>
    <xf numFmtId="0" fontId="24" fillId="13" borderId="3" xfId="1" applyFont="1" applyFill="1" applyBorder="1" applyAlignment="1">
      <alignment vertical="center" wrapText="1" readingOrder="1"/>
    </xf>
    <xf numFmtId="0" fontId="23" fillId="5" borderId="3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/>
    </xf>
    <xf numFmtId="3" fontId="3" fillId="14" borderId="4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>
      <alignment horizontal="right"/>
    </xf>
    <xf numFmtId="3" fontId="3" fillId="14" borderId="3" xfId="0" applyNumberFormat="1" applyFont="1" applyFill="1" applyBorder="1" applyAlignment="1" applyProtection="1">
      <alignment horizontal="right" wrapText="1"/>
    </xf>
    <xf numFmtId="0" fontId="0" fillId="14" borderId="0" xfId="0" applyFill="1"/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/>
    </xf>
    <xf numFmtId="0" fontId="20" fillId="8" borderId="3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wrapText="1"/>
    </xf>
    <xf numFmtId="0" fontId="21" fillId="8" borderId="2" xfId="1" applyFont="1" applyFill="1" applyBorder="1" applyAlignment="1">
      <alignment horizontal="center" vertical="center" wrapText="1"/>
    </xf>
    <xf numFmtId="0" fontId="21" fillId="8" borderId="3" xfId="1" applyFont="1" applyFill="1" applyBorder="1" applyAlignment="1">
      <alignment horizontal="left" vertical="center" wrapText="1" readingOrder="1"/>
    </xf>
    <xf numFmtId="0" fontId="23" fillId="8" borderId="2" xfId="1" applyFont="1" applyFill="1" applyBorder="1" applyAlignment="1">
      <alignment horizontal="center" vertical="center" wrapText="1"/>
    </xf>
    <xf numFmtId="0" fontId="23" fillId="8" borderId="4" xfId="1" applyFont="1" applyFill="1" applyBorder="1" applyAlignment="1">
      <alignment horizontal="left" vertical="center" wrapText="1" readingOrder="1"/>
    </xf>
    <xf numFmtId="0" fontId="3" fillId="14" borderId="1" xfId="0" applyNumberFormat="1" applyFont="1" applyFill="1" applyBorder="1" applyAlignment="1" applyProtection="1">
      <alignment horizontal="left" vertical="center" wrapText="1" indent="1"/>
    </xf>
    <xf numFmtId="0" fontId="6" fillId="14" borderId="2" xfId="0" applyNumberFormat="1" applyFont="1" applyFill="1" applyBorder="1" applyAlignment="1" applyProtection="1">
      <alignment horizontal="left" vertical="center" wrapText="1" indent="1"/>
    </xf>
    <xf numFmtId="0" fontId="3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4" xfId="0" applyNumberFormat="1" applyFont="1" applyFill="1" applyBorder="1" applyAlignment="1" applyProtection="1">
      <alignment wrapText="1"/>
    </xf>
    <xf numFmtId="0" fontId="3" fillId="8" borderId="3" xfId="0" applyNumberFormat="1" applyFont="1" applyFill="1" applyBorder="1" applyAlignment="1" applyProtection="1">
      <alignment wrapText="1"/>
    </xf>
    <xf numFmtId="0" fontId="23" fillId="8" borderId="3" xfId="1" applyFont="1" applyFill="1" applyBorder="1" applyAlignment="1">
      <alignment horizontal="left" vertical="center" wrapText="1" readingOrder="1"/>
    </xf>
    <xf numFmtId="0" fontId="23" fillId="11" borderId="2" xfId="1" applyFont="1" applyFill="1" applyBorder="1" applyAlignment="1">
      <alignment horizontal="center" vertical="center" wrapText="1"/>
    </xf>
    <xf numFmtId="0" fontId="23" fillId="11" borderId="4" xfId="1" applyFont="1" applyFill="1" applyBorder="1" applyAlignment="1">
      <alignment horizontal="left" vertical="center" wrapText="1" readingOrder="1"/>
    </xf>
    <xf numFmtId="0" fontId="22" fillId="11" borderId="2" xfId="1" applyFont="1" applyFill="1" applyBorder="1" applyAlignment="1">
      <alignment horizontal="center" vertical="center" wrapText="1"/>
    </xf>
    <xf numFmtId="0" fontId="22" fillId="11" borderId="4" xfId="1" applyFont="1" applyFill="1" applyBorder="1" applyAlignment="1">
      <alignment horizontal="left" vertical="center" wrapText="1" readingOrder="1"/>
    </xf>
    <xf numFmtId="0" fontId="6" fillId="14" borderId="4" xfId="0" applyNumberFormat="1" applyFont="1" applyFill="1" applyBorder="1" applyAlignment="1" applyProtection="1">
      <alignment horizontal="left" vertical="center" wrapText="1" indent="1"/>
    </xf>
    <xf numFmtId="0" fontId="6" fillId="14" borderId="3" xfId="0" applyNumberFormat="1" applyFont="1" applyFill="1" applyBorder="1" applyAlignment="1" applyProtection="1">
      <alignment wrapText="1"/>
    </xf>
    <xf numFmtId="0" fontId="6" fillId="14" borderId="2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left" vertical="center" wrapText="1" indent="1"/>
    </xf>
    <xf numFmtId="0" fontId="20" fillId="14" borderId="3" xfId="0" applyNumberFormat="1" applyFont="1" applyFill="1" applyBorder="1" applyAlignment="1" applyProtection="1">
      <alignment wrapText="1"/>
    </xf>
    <xf numFmtId="0" fontId="3" fillId="14" borderId="2" xfId="0" applyNumberFormat="1" applyFont="1" applyFill="1" applyBorder="1" applyAlignment="1" applyProtection="1">
      <alignment horizontal="left" vertical="center" wrapText="1" indent="1"/>
    </xf>
    <xf numFmtId="0" fontId="21" fillId="14" borderId="2" xfId="1" applyFont="1" applyFill="1" applyBorder="1" applyAlignment="1">
      <alignment horizontal="center" vertical="center" wrapText="1"/>
    </xf>
    <xf numFmtId="0" fontId="23" fillId="14" borderId="2" xfId="1" applyFont="1" applyFill="1" applyBorder="1" applyAlignment="1">
      <alignment horizontal="center" vertical="center" wrapText="1"/>
    </xf>
    <xf numFmtId="0" fontId="21" fillId="14" borderId="3" xfId="1" applyFont="1" applyFill="1" applyBorder="1" applyAlignment="1">
      <alignment horizontal="left" vertical="center" wrapText="1" readingOrder="1"/>
    </xf>
    <xf numFmtId="0" fontId="23" fillId="14" borderId="4" xfId="1" applyFont="1" applyFill="1" applyBorder="1" applyAlignment="1">
      <alignment horizontal="left" vertical="center" wrapText="1" readingOrder="1"/>
    </xf>
    <xf numFmtId="0" fontId="3" fillId="14" borderId="3" xfId="0" applyNumberFormat="1" applyFont="1" applyFill="1" applyBorder="1" applyAlignment="1" applyProtection="1">
      <alignment wrapText="1"/>
    </xf>
    <xf numFmtId="0" fontId="9" fillId="14" borderId="1" xfId="0" applyNumberFormat="1" applyFont="1" applyFill="1" applyBorder="1" applyAlignment="1" applyProtection="1">
      <alignment horizontal="left" vertical="center" wrapText="1" indent="1"/>
    </xf>
    <xf numFmtId="0" fontId="9" fillId="14" borderId="2" xfId="0" applyNumberFormat="1" applyFont="1" applyFill="1" applyBorder="1" applyAlignment="1" applyProtection="1">
      <alignment horizontal="left" vertical="center" wrapText="1" indent="1"/>
    </xf>
    <xf numFmtId="0" fontId="9" fillId="14" borderId="4" xfId="0" applyNumberFormat="1" applyFont="1" applyFill="1" applyBorder="1" applyAlignment="1" applyProtection="1">
      <alignment horizontal="left" vertical="center" wrapText="1" indent="1"/>
    </xf>
    <xf numFmtId="0" fontId="9" fillId="14" borderId="4" xfId="0" applyNumberFormat="1" applyFont="1" applyFill="1" applyBorder="1" applyAlignment="1" applyProtection="1">
      <alignment horizontal="left" vertical="center" wrapText="1"/>
    </xf>
    <xf numFmtId="3" fontId="9" fillId="14" borderId="4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>
      <alignment horizontal="right"/>
    </xf>
    <xf numFmtId="3" fontId="9" fillId="14" borderId="3" xfId="0" applyNumberFormat="1" applyFont="1" applyFill="1" applyBorder="1" applyAlignment="1" applyProtection="1">
      <alignment horizontal="right" wrapText="1"/>
    </xf>
    <xf numFmtId="0" fontId="25" fillId="14" borderId="0" xfId="0" applyFont="1" applyFill="1"/>
    <xf numFmtId="0" fontId="11" fillId="6" borderId="4" xfId="0" applyNumberFormat="1" applyFont="1" applyFill="1" applyBorder="1" applyAlignment="1" applyProtection="1">
      <alignment horizontal="left" vertical="center" wrapText="1"/>
    </xf>
    <xf numFmtId="3" fontId="9" fillId="6" borderId="4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>
      <alignment horizontal="right"/>
    </xf>
    <xf numFmtId="3" fontId="9" fillId="6" borderId="3" xfId="0" applyNumberFormat="1" applyFont="1" applyFill="1" applyBorder="1" applyAlignment="1" applyProtection="1">
      <alignment horizontal="right" wrapText="1"/>
    </xf>
    <xf numFmtId="0" fontId="25" fillId="6" borderId="0" xfId="0" applyFont="1" applyFill="1"/>
    <xf numFmtId="0" fontId="6" fillId="2" borderId="4" xfId="0" applyNumberFormat="1" applyFont="1" applyFill="1" applyBorder="1" applyAlignment="1" applyProtection="1">
      <alignment wrapText="1"/>
    </xf>
    <xf numFmtId="0" fontId="0" fillId="2" borderId="0" xfId="0" applyFill="1"/>
    <xf numFmtId="0" fontId="6" fillId="2" borderId="2" xfId="0" applyNumberFormat="1" applyFont="1" applyFill="1" applyBorder="1" applyAlignment="1" applyProtection="1">
      <alignment horizontal="center" wrapText="1"/>
    </xf>
    <xf numFmtId="0" fontId="6" fillId="2" borderId="3" xfId="0" applyNumberFormat="1" applyFont="1" applyFill="1" applyBorder="1" applyAlignment="1" applyProtection="1">
      <alignment wrapText="1"/>
    </xf>
    <xf numFmtId="0" fontId="3" fillId="2" borderId="2" xfId="0" applyNumberFormat="1" applyFont="1" applyFill="1" applyBorder="1" applyAlignment="1" applyProtection="1">
      <alignment horizontal="center" wrapText="1"/>
    </xf>
    <xf numFmtId="0" fontId="3" fillId="2" borderId="3" xfId="0" applyNumberFormat="1" applyFont="1" applyFill="1" applyBorder="1" applyAlignment="1" applyProtection="1">
      <alignment wrapText="1"/>
    </xf>
    <xf numFmtId="0" fontId="20" fillId="2" borderId="2" xfId="0" applyNumberFormat="1" applyFont="1" applyFill="1" applyBorder="1" applyAlignment="1" applyProtection="1">
      <alignment horizontal="center" wrapText="1"/>
    </xf>
    <xf numFmtId="0" fontId="20" fillId="2" borderId="3" xfId="0" applyNumberFormat="1" applyFont="1" applyFill="1" applyBorder="1" applyAlignment="1" applyProtection="1">
      <alignment wrapText="1"/>
    </xf>
    <xf numFmtId="0" fontId="26" fillId="0" borderId="0" xfId="0" applyFont="1" applyFill="1" applyBorder="1"/>
    <xf numFmtId="0" fontId="26" fillId="2" borderId="0" xfId="0" applyFont="1" applyFill="1" applyBorder="1"/>
    <xf numFmtId="0" fontId="22" fillId="2" borderId="4" xfId="0" applyNumberFormat="1" applyFont="1" applyFill="1" applyBorder="1" applyAlignment="1" applyProtection="1">
      <alignment wrapTex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22" fillId="2" borderId="2" xfId="1" applyFont="1" applyFill="1" applyBorder="1" applyAlignment="1">
      <alignment horizontal="center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23" fillId="2" borderId="4" xfId="1" applyFont="1" applyFill="1" applyBorder="1" applyAlignment="1">
      <alignment horizontal="left" vertical="center" wrapText="1" readingOrder="1"/>
    </xf>
    <xf numFmtId="0" fontId="3" fillId="2" borderId="4" xfId="0" applyNumberFormat="1" applyFont="1" applyFill="1" applyBorder="1" applyAlignment="1" applyProtection="1">
      <alignment wrapText="1"/>
    </xf>
    <xf numFmtId="0" fontId="24" fillId="15" borderId="3" xfId="1" applyFont="1" applyFill="1" applyBorder="1" applyAlignment="1">
      <alignment vertical="center" wrapText="1" readingOrder="1"/>
    </xf>
    <xf numFmtId="0" fontId="24" fillId="16" borderId="3" xfId="1" applyFont="1" applyFill="1" applyBorder="1" applyAlignment="1">
      <alignment vertical="center" wrapText="1" readingOrder="1"/>
    </xf>
    <xf numFmtId="0" fontId="21" fillId="2" borderId="2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 wrapText="1"/>
    </xf>
    <xf numFmtId="0" fontId="6" fillId="6" borderId="3" xfId="0" applyNumberFormat="1" applyFont="1" applyFill="1" applyBorder="1" applyAlignment="1" applyProtection="1">
      <alignment wrapText="1"/>
    </xf>
    <xf numFmtId="3" fontId="3" fillId="6" borderId="4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 applyProtection="1">
      <alignment horizontal="right" wrapText="1"/>
    </xf>
    <xf numFmtId="0" fontId="25" fillId="2" borderId="0" xfId="0" applyFont="1" applyFill="1"/>
    <xf numFmtId="0" fontId="6" fillId="6" borderId="4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28" fillId="2" borderId="4" xfId="0" applyNumberFormat="1" applyFont="1" applyFill="1" applyBorder="1" applyAlignment="1" applyProtection="1">
      <alignment horizontal="left" vertical="center" wrapText="1"/>
    </xf>
    <xf numFmtId="3" fontId="30" fillId="2" borderId="4" xfId="0" applyNumberFormat="1" applyFont="1" applyFill="1" applyBorder="1" applyAlignment="1">
      <alignment horizontal="right"/>
    </xf>
    <xf numFmtId="3" fontId="30" fillId="2" borderId="3" xfId="0" applyNumberFormat="1" applyFont="1" applyFill="1" applyBorder="1" applyAlignment="1">
      <alignment horizontal="right"/>
    </xf>
    <xf numFmtId="3" fontId="30" fillId="2" borderId="3" xfId="0" applyNumberFormat="1" applyFont="1" applyFill="1" applyBorder="1" applyAlignment="1" applyProtection="1">
      <alignment horizontal="right" wrapText="1"/>
    </xf>
    <xf numFmtId="0" fontId="27" fillId="2" borderId="0" xfId="0" applyFont="1" applyFill="1"/>
    <xf numFmtId="0" fontId="29" fillId="4" borderId="1" xfId="0" applyNumberFormat="1" applyFont="1" applyFill="1" applyBorder="1" applyAlignment="1" applyProtection="1">
      <alignment horizontal="left" vertical="center" wrapText="1" indent="1"/>
    </xf>
    <xf numFmtId="0" fontId="31" fillId="4" borderId="2" xfId="1" applyFont="1" applyFill="1" applyBorder="1" applyAlignment="1">
      <alignment horizontal="center" vertical="center" wrapText="1"/>
    </xf>
    <xf numFmtId="0" fontId="29" fillId="4" borderId="4" xfId="0" applyNumberFormat="1" applyFont="1" applyFill="1" applyBorder="1" applyAlignment="1" applyProtection="1">
      <alignment horizontal="left" vertical="center" wrapText="1" indent="1"/>
    </xf>
    <xf numFmtId="0" fontId="6" fillId="4" borderId="3" xfId="0" applyNumberFormat="1" applyFont="1" applyFill="1" applyBorder="1" applyAlignment="1" applyProtection="1">
      <alignment wrapText="1"/>
    </xf>
    <xf numFmtId="3" fontId="30" fillId="4" borderId="3" xfId="0" applyNumberFormat="1" applyFont="1" applyFill="1" applyBorder="1" applyAlignment="1">
      <alignment horizontal="right"/>
    </xf>
    <xf numFmtId="3" fontId="30" fillId="4" borderId="3" xfId="0" applyNumberFormat="1" applyFont="1" applyFill="1" applyBorder="1" applyAlignment="1" applyProtection="1">
      <alignment horizontal="right" wrapText="1"/>
    </xf>
    <xf numFmtId="3" fontId="32" fillId="2" borderId="4" xfId="0" applyNumberFormat="1" applyFont="1" applyFill="1" applyBorder="1" applyAlignment="1">
      <alignment horizontal="right"/>
    </xf>
    <xf numFmtId="3" fontId="32" fillId="4" borderId="4" xfId="0" applyNumberFormat="1" applyFont="1" applyFill="1" applyBorder="1" applyAlignment="1">
      <alignment horizontal="right"/>
    </xf>
    <xf numFmtId="0" fontId="6" fillId="17" borderId="4" xfId="0" applyNumberFormat="1" applyFont="1" applyFill="1" applyBorder="1" applyAlignment="1" applyProtection="1">
      <alignment wrapText="1"/>
    </xf>
    <xf numFmtId="3" fontId="3" fillId="17" borderId="4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>
      <alignment horizontal="right"/>
    </xf>
    <xf numFmtId="3" fontId="3" fillId="17" borderId="3" xfId="0" applyNumberFormat="1" applyFont="1" applyFill="1" applyBorder="1" applyAlignment="1" applyProtection="1">
      <alignment horizontal="right" wrapText="1"/>
    </xf>
    <xf numFmtId="3" fontId="32" fillId="17" borderId="4" xfId="0" applyNumberFormat="1" applyFont="1" applyFill="1" applyBorder="1" applyAlignment="1">
      <alignment horizontal="right"/>
    </xf>
    <xf numFmtId="3" fontId="30" fillId="17" borderId="3" xfId="0" applyNumberFormat="1" applyFont="1" applyFill="1" applyBorder="1" applyAlignment="1">
      <alignment horizontal="right"/>
    </xf>
    <xf numFmtId="3" fontId="30" fillId="17" borderId="3" xfId="0" applyNumberFormat="1" applyFont="1" applyFill="1" applyBorder="1" applyAlignment="1" applyProtection="1">
      <alignment horizontal="right" wrapText="1"/>
    </xf>
    <xf numFmtId="0" fontId="27" fillId="17" borderId="0" xfId="0" applyFont="1" applyFill="1"/>
    <xf numFmtId="3" fontId="32" fillId="8" borderId="4" xfId="0" applyNumberFormat="1" applyFont="1" applyFill="1" applyBorder="1" applyAlignment="1">
      <alignment horizontal="right"/>
    </xf>
    <xf numFmtId="3" fontId="3" fillId="18" borderId="4" xfId="0" applyNumberFormat="1" applyFont="1" applyFill="1" applyBorder="1" applyAlignment="1">
      <alignment horizontal="right"/>
    </xf>
    <xf numFmtId="3" fontId="3" fillId="18" borderId="3" xfId="0" applyNumberFormat="1" applyFont="1" applyFill="1" applyBorder="1" applyAlignment="1">
      <alignment horizontal="right"/>
    </xf>
    <xf numFmtId="3" fontId="0" fillId="0" borderId="3" xfId="0" applyNumberFormat="1" applyBorder="1"/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0" fontId="33" fillId="0" borderId="0" xfId="0" quotePrefix="1" applyNumberFormat="1" applyFont="1" applyFill="1" applyBorder="1" applyAlignment="1" applyProtection="1">
      <alignment horizontal="center" vertical="center" wrapText="1"/>
    </xf>
    <xf numFmtId="0" fontId="3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1" fillId="0" borderId="1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left" wrapText="1"/>
    </xf>
    <xf numFmtId="0" fontId="11" fillId="0" borderId="2" xfId="0" quotePrefix="1" applyFont="1" applyBorder="1" applyAlignment="1">
      <alignment horizontal="center" wrapText="1"/>
    </xf>
    <xf numFmtId="0" fontId="11" fillId="0" borderId="2" xfId="0" quotePrefix="1" applyNumberFormat="1" applyFont="1" applyFill="1" applyBorder="1" applyAlignment="1" applyProtection="1">
      <alignment horizontal="left"/>
    </xf>
    <xf numFmtId="0" fontId="11" fillId="2" borderId="3" xfId="0" applyNumberFormat="1" applyFont="1" applyFill="1" applyBorder="1" applyAlignment="1" applyProtection="1">
      <alignment horizontal="center" vertical="center" wrapText="1"/>
    </xf>
    <xf numFmtId="3" fontId="11" fillId="4" borderId="1" xfId="0" quotePrefix="1" applyNumberFormat="1" applyFont="1" applyFill="1" applyBorder="1" applyAlignment="1">
      <alignment horizontal="right"/>
    </xf>
    <xf numFmtId="0" fontId="0" fillId="2" borderId="0" xfId="0" applyFill="1" applyBorder="1"/>
    <xf numFmtId="0" fontId="11" fillId="2" borderId="1" xfId="0" applyNumberFormat="1" applyFont="1" applyFill="1" applyBorder="1" applyAlignment="1" applyProtection="1">
      <alignment horizontal="center" vertical="center" wrapText="1"/>
    </xf>
    <xf numFmtId="3" fontId="11" fillId="4" borderId="1" xfId="0" applyNumberFormat="1" applyFont="1" applyFill="1" applyBorder="1" applyAlignment="1" applyProtection="1">
      <alignment horizontal="right" wrapText="1"/>
    </xf>
    <xf numFmtId="0" fontId="0" fillId="2" borderId="3" xfId="0" applyFill="1" applyBorder="1"/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3" fillId="14" borderId="2" xfId="1" applyFont="1" applyFill="1" applyBorder="1" applyAlignment="1">
      <alignment horizontal="center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3" fontId="35" fillId="2" borderId="4" xfId="0" applyNumberFormat="1" applyFont="1" applyFill="1" applyBorder="1" applyAlignment="1">
      <alignment horizontal="right"/>
    </xf>
    <xf numFmtId="3" fontId="36" fillId="0" borderId="0" xfId="0" applyNumberFormat="1" applyFont="1"/>
    <xf numFmtId="0" fontId="36" fillId="0" borderId="3" xfId="0" applyFont="1" applyBorder="1"/>
    <xf numFmtId="1" fontId="3" fillId="10" borderId="4" xfId="0" applyNumberFormat="1" applyFont="1" applyFill="1" applyBorder="1" applyAlignment="1">
      <alignment horizontal="right"/>
    </xf>
    <xf numFmtId="1" fontId="3" fillId="10" borderId="3" xfId="0" applyNumberFormat="1" applyFont="1" applyFill="1" applyBorder="1" applyAlignment="1">
      <alignment horizontal="right"/>
    </xf>
    <xf numFmtId="1" fontId="3" fillId="10" borderId="3" xfId="0" applyNumberFormat="1" applyFont="1" applyFill="1" applyBorder="1" applyAlignment="1" applyProtection="1">
      <alignment horizontal="right" wrapText="1"/>
    </xf>
    <xf numFmtId="0" fontId="3" fillId="4" borderId="1" xfId="0" applyNumberFormat="1" applyFont="1" applyFill="1" applyBorder="1" applyAlignment="1" applyProtection="1">
      <alignment horizontal="left" vertical="center" wrapText="1" indent="1"/>
    </xf>
    <xf numFmtId="0" fontId="3" fillId="4" borderId="2" xfId="0" applyNumberFormat="1" applyFont="1" applyFill="1" applyBorder="1" applyAlignment="1" applyProtection="1">
      <alignment horizontal="left" vertical="center" wrapText="1" indent="1"/>
    </xf>
    <xf numFmtId="0" fontId="3" fillId="4" borderId="4" xfId="0" applyNumberFormat="1" applyFont="1" applyFill="1" applyBorder="1" applyAlignment="1" applyProtection="1">
      <alignment horizontal="left" vertical="center" wrapText="1" indent="1"/>
    </xf>
    <xf numFmtId="3" fontId="3" fillId="4" borderId="4" xfId="0" applyNumberFormat="1" applyFont="1" applyFill="1" applyBorder="1" applyAlignment="1">
      <alignment horizontal="right"/>
    </xf>
    <xf numFmtId="0" fontId="0" fillId="4" borderId="0" xfId="0" applyFill="1"/>
    <xf numFmtId="0" fontId="35" fillId="2" borderId="4" xfId="0" applyNumberFormat="1" applyFont="1" applyFill="1" applyBorder="1" applyAlignment="1" applyProtection="1">
      <alignment horizontal="left" vertical="center" wrapText="1"/>
    </xf>
    <xf numFmtId="3" fontId="3" fillId="2" borderId="4" xfId="0" applyNumberFormat="1" applyFont="1" applyFill="1" applyBorder="1" applyAlignment="1" applyProtection="1">
      <alignment horizontal="right" wrapText="1"/>
    </xf>
    <xf numFmtId="0" fontId="3" fillId="8" borderId="1" xfId="0" applyNumberFormat="1" applyFont="1" applyFill="1" applyBorder="1" applyAlignment="1" applyProtection="1">
      <alignment horizontal="center" vertical="center" wrapText="1"/>
    </xf>
    <xf numFmtId="0" fontId="3" fillId="8" borderId="2" xfId="0" applyNumberFormat="1" applyFont="1" applyFill="1" applyBorder="1" applyAlignment="1" applyProtection="1">
      <alignment horizontal="center" vertical="center" wrapText="1"/>
    </xf>
    <xf numFmtId="0" fontId="3" fillId="8" borderId="4" xfId="0" applyNumberFormat="1" applyFont="1" applyFill="1" applyBorder="1" applyAlignment="1" applyProtection="1">
      <alignment horizontal="center" vertical="center" wrapText="1"/>
    </xf>
    <xf numFmtId="0" fontId="22" fillId="8" borderId="4" xfId="1" applyFont="1" applyFill="1" applyBorder="1" applyAlignment="1">
      <alignment horizontal="left" vertical="center" wrapText="1" readingOrder="1"/>
    </xf>
    <xf numFmtId="3" fontId="3" fillId="8" borderId="4" xfId="0" applyNumberFormat="1" applyFont="1" applyFill="1" applyBorder="1" applyAlignment="1" applyProtection="1">
      <alignment horizontal="right" wrapText="1"/>
    </xf>
    <xf numFmtId="0" fontId="3" fillId="6" borderId="1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6" borderId="4" xfId="0" applyNumberFormat="1" applyFont="1" applyFill="1" applyBorder="1" applyAlignment="1" applyProtection="1">
      <alignment wrapText="1"/>
    </xf>
    <xf numFmtId="3" fontId="3" fillId="6" borderId="4" xfId="0" applyNumberFormat="1" applyFont="1" applyFill="1" applyBorder="1" applyAlignment="1" applyProtection="1">
      <alignment horizontal="right" wrapText="1"/>
    </xf>
    <xf numFmtId="0" fontId="3" fillId="8" borderId="4" xfId="0" applyNumberFormat="1" applyFont="1" applyFill="1" applyBorder="1" applyAlignment="1" applyProtection="1">
      <alignment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3" fontId="6" fillId="0" borderId="4" xfId="0" applyNumberFormat="1" applyFont="1" applyFill="1" applyBorder="1" applyAlignment="1" applyProtection="1">
      <alignment horizontal="center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1" fillId="4" borderId="1" xfId="0" applyNumberFormat="1" applyFont="1" applyFill="1" applyBorder="1" applyAlignment="1" applyProtection="1">
      <alignment horizontal="left" vertical="center" wrapText="1"/>
    </xf>
    <xf numFmtId="0" fontId="11" fillId="4" borderId="2" xfId="0" applyNumberFormat="1" applyFont="1" applyFill="1" applyBorder="1" applyAlignment="1" applyProtection="1">
      <alignment horizontal="left" vertical="center" wrapText="1"/>
    </xf>
    <xf numFmtId="0" fontId="11" fillId="4" borderId="4" xfId="0" applyNumberFormat="1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22" fillId="0" borderId="1" xfId="1" applyFont="1" applyFill="1" applyBorder="1" applyAlignment="1">
      <alignment horizontal="center" vertical="center" wrapText="1"/>
    </xf>
    <xf numFmtId="0" fontId="22" fillId="0" borderId="2" xfId="1" applyFont="1" applyFill="1" applyBorder="1" applyAlignment="1">
      <alignment horizontal="center" vertical="center" wrapText="1"/>
    </xf>
    <xf numFmtId="0" fontId="22" fillId="0" borderId="4" xfId="1" applyFont="1" applyFill="1" applyBorder="1" applyAlignment="1">
      <alignment horizontal="center" vertical="center" wrapText="1"/>
    </xf>
    <xf numFmtId="0" fontId="31" fillId="17" borderId="1" xfId="0" applyNumberFormat="1" applyFont="1" applyFill="1" applyBorder="1" applyAlignment="1" applyProtection="1">
      <alignment horizontal="center" vertical="center" wrapText="1"/>
    </xf>
    <xf numFmtId="0" fontId="31" fillId="17" borderId="2" xfId="0" applyNumberFormat="1" applyFont="1" applyFill="1" applyBorder="1" applyAlignment="1" applyProtection="1">
      <alignment horizontal="center" vertical="center" wrapText="1"/>
    </xf>
    <xf numFmtId="0" fontId="31" fillId="17" borderId="4" xfId="0" applyNumberFormat="1" applyFont="1" applyFill="1" applyBorder="1" applyAlignment="1" applyProtection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center" wrapText="1"/>
    </xf>
    <xf numFmtId="0" fontId="18" fillId="2" borderId="1" xfId="0" applyNumberFormat="1" applyFont="1" applyFill="1" applyBorder="1" applyAlignment="1" applyProtection="1">
      <alignment horizontal="left" vertical="center" wrapText="1"/>
    </xf>
    <xf numFmtId="0" fontId="18" fillId="2" borderId="2" xfId="0" applyNumberFormat="1" applyFont="1" applyFill="1" applyBorder="1" applyAlignment="1" applyProtection="1">
      <alignment horizontal="left" vertical="center" wrapText="1"/>
    </xf>
    <xf numFmtId="0" fontId="18" fillId="2" borderId="4" xfId="0" applyNumberFormat="1" applyFont="1" applyFill="1" applyBorder="1" applyAlignment="1" applyProtection="1">
      <alignment horizontal="left" vertical="center" wrapText="1"/>
    </xf>
    <xf numFmtId="0" fontId="3" fillId="17" borderId="1" xfId="0" applyNumberFormat="1" applyFont="1" applyFill="1" applyBorder="1" applyAlignment="1" applyProtection="1">
      <alignment horizontal="center" vertical="center" wrapText="1"/>
    </xf>
    <xf numFmtId="0" fontId="3" fillId="17" borderId="2" xfId="0" applyNumberFormat="1" applyFont="1" applyFill="1" applyBorder="1" applyAlignment="1" applyProtection="1">
      <alignment horizontal="center" vertical="center" wrapText="1"/>
    </xf>
    <xf numFmtId="0" fontId="3" fillId="17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24" fillId="15" borderId="1" xfId="1" applyFont="1" applyFill="1" applyBorder="1" applyAlignment="1">
      <alignment horizontal="center" vertical="center" wrapText="1" readingOrder="1"/>
    </xf>
    <xf numFmtId="0" fontId="24" fillId="15" borderId="2" xfId="1" applyFont="1" applyFill="1" applyBorder="1" applyAlignment="1">
      <alignment horizontal="center" vertical="center" wrapText="1" readingOrder="1"/>
    </xf>
    <xf numFmtId="0" fontId="24" fillId="15" borderId="4" xfId="1" applyFont="1" applyFill="1" applyBorder="1" applyAlignment="1">
      <alignment horizontal="center" vertical="center" wrapText="1" readingOrder="1"/>
    </xf>
    <xf numFmtId="0" fontId="24" fillId="16" borderId="1" xfId="1" applyFont="1" applyFill="1" applyBorder="1" applyAlignment="1">
      <alignment horizontal="center" vertical="center" wrapText="1" readingOrder="1"/>
    </xf>
    <xf numFmtId="0" fontId="24" fillId="16" borderId="2" xfId="1" applyFont="1" applyFill="1" applyBorder="1" applyAlignment="1">
      <alignment horizontal="center" vertical="center" wrapText="1" readingOrder="1"/>
    </xf>
    <xf numFmtId="0" fontId="24" fillId="16" borderId="4" xfId="1" applyFont="1" applyFill="1" applyBorder="1" applyAlignment="1">
      <alignment horizontal="center" vertical="center" wrapText="1" readingOrder="1"/>
    </xf>
    <xf numFmtId="0" fontId="6" fillId="6" borderId="1" xfId="0" applyNumberFormat="1" applyFont="1" applyFill="1" applyBorder="1" applyAlignment="1" applyProtection="1">
      <alignment horizontal="left" vertical="center" wrapText="1" indent="1"/>
    </xf>
    <xf numFmtId="0" fontId="6" fillId="6" borderId="2" xfId="0" applyNumberFormat="1" applyFont="1" applyFill="1" applyBorder="1" applyAlignment="1" applyProtection="1">
      <alignment horizontal="left" vertical="center" wrapText="1" indent="1"/>
    </xf>
    <xf numFmtId="0" fontId="6" fillId="6" borderId="4" xfId="0" applyNumberFormat="1" applyFont="1" applyFill="1" applyBorder="1" applyAlignment="1" applyProtection="1">
      <alignment horizontal="left" vertical="center" wrapText="1" indent="1"/>
    </xf>
    <xf numFmtId="0" fontId="6" fillId="6" borderId="1" xfId="0" applyNumberFormat="1" applyFont="1" applyFill="1" applyBorder="1" applyAlignment="1" applyProtection="1">
      <alignment horizontal="center" wrapText="1"/>
    </xf>
    <xf numFmtId="0" fontId="6" fillId="6" borderId="2" xfId="0" applyNumberFormat="1" applyFont="1" applyFill="1" applyBorder="1" applyAlignment="1" applyProtection="1">
      <alignment horizontal="center" wrapText="1"/>
    </xf>
    <xf numFmtId="0" fontId="6" fillId="6" borderId="4" xfId="0" applyNumberFormat="1" applyFont="1" applyFill="1" applyBorder="1" applyAlignment="1" applyProtection="1">
      <alignment horizontal="center" wrapText="1"/>
    </xf>
    <xf numFmtId="0" fontId="6" fillId="14" borderId="1" xfId="0" applyNumberFormat="1" applyFont="1" applyFill="1" applyBorder="1" applyAlignment="1" applyProtection="1">
      <alignment horizontal="center" vertical="center" wrapText="1"/>
    </xf>
    <xf numFmtId="0" fontId="6" fillId="14" borderId="2" xfId="0" applyNumberFormat="1" applyFont="1" applyFill="1" applyBorder="1" applyAlignment="1" applyProtection="1">
      <alignment horizontal="center" vertical="center" wrapText="1"/>
    </xf>
    <xf numFmtId="0" fontId="6" fillId="14" borderId="4" xfId="0" applyNumberFormat="1" applyFont="1" applyFill="1" applyBorder="1" applyAlignment="1" applyProtection="1">
      <alignment horizontal="center" vertical="center" wrapText="1"/>
    </xf>
    <xf numFmtId="0" fontId="6" fillId="9" borderId="1" xfId="0" applyNumberFormat="1" applyFont="1" applyFill="1" applyBorder="1" applyAlignment="1" applyProtection="1">
      <alignment horizontal="left" vertical="center" wrapText="1"/>
    </xf>
    <xf numFmtId="0" fontId="6" fillId="9" borderId="2" xfId="0" applyNumberFormat="1" applyFont="1" applyFill="1" applyBorder="1" applyAlignment="1" applyProtection="1">
      <alignment horizontal="left" vertical="center" wrapText="1"/>
    </xf>
    <xf numFmtId="0" fontId="6" fillId="9" borderId="4" xfId="0" applyNumberFormat="1" applyFont="1" applyFill="1" applyBorder="1" applyAlignment="1" applyProtection="1">
      <alignment horizontal="left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2" xfId="0" applyNumberFormat="1" applyFont="1" applyFill="1" applyBorder="1" applyAlignment="1" applyProtection="1">
      <alignment horizontal="center" vertical="center" wrapText="1"/>
    </xf>
    <xf numFmtId="0" fontId="6" fillId="5" borderId="4" xfId="0" applyNumberFormat="1" applyFont="1" applyFill="1" applyBorder="1" applyAlignment="1" applyProtection="1">
      <alignment horizontal="center" vertical="center" wrapText="1"/>
    </xf>
    <xf numFmtId="0" fontId="11" fillId="6" borderId="1" xfId="0" applyNumberFormat="1" applyFont="1" applyFill="1" applyBorder="1" applyAlignment="1" applyProtection="1">
      <alignment horizontal="center" vertical="center" wrapText="1"/>
    </xf>
    <xf numFmtId="0" fontId="11" fillId="6" borderId="2" xfId="0" applyNumberFormat="1" applyFont="1" applyFill="1" applyBorder="1" applyAlignment="1" applyProtection="1">
      <alignment horizontal="center" vertical="center" wrapText="1"/>
    </xf>
    <xf numFmtId="0" fontId="11" fillId="6" borderId="4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left" vertical="center" wrapText="1"/>
    </xf>
    <xf numFmtId="0" fontId="6" fillId="5" borderId="2" xfId="0" applyNumberFormat="1" applyFont="1" applyFill="1" applyBorder="1" applyAlignment="1" applyProtection="1">
      <alignment horizontal="left" vertical="center" wrapText="1"/>
    </xf>
    <xf numFmtId="0" fontId="6" fillId="5" borderId="4" xfId="0" applyNumberFormat="1" applyFont="1" applyFill="1" applyBorder="1" applyAlignment="1" applyProtection="1">
      <alignment horizontal="left" vertical="center" wrapText="1"/>
    </xf>
    <xf numFmtId="0" fontId="6" fillId="10" borderId="1" xfId="0" applyNumberFormat="1" applyFont="1" applyFill="1" applyBorder="1" applyAlignment="1" applyProtection="1">
      <alignment horizontal="left" vertical="center" wrapText="1"/>
    </xf>
    <xf numFmtId="0" fontId="6" fillId="10" borderId="2" xfId="0" applyNumberFormat="1" applyFont="1" applyFill="1" applyBorder="1" applyAlignment="1" applyProtection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left" vertical="center" wrapText="1"/>
    </xf>
    <xf numFmtId="0" fontId="6" fillId="8" borderId="1" xfId="0" applyNumberFormat="1" applyFont="1" applyFill="1" applyBorder="1" applyAlignment="1" applyProtection="1">
      <alignment horizontal="left" vertical="center" wrapText="1" indent="1"/>
    </xf>
    <xf numFmtId="0" fontId="6" fillId="8" borderId="2" xfId="0" applyNumberFormat="1" applyFont="1" applyFill="1" applyBorder="1" applyAlignment="1" applyProtection="1">
      <alignment horizontal="left" vertical="center" wrapText="1" indent="1"/>
    </xf>
    <xf numFmtId="0" fontId="6" fillId="8" borderId="4" xfId="0" applyNumberFormat="1" applyFont="1" applyFill="1" applyBorder="1" applyAlignment="1" applyProtection="1">
      <alignment horizontal="left" vertical="center" wrapText="1" indent="1"/>
    </xf>
    <xf numFmtId="0" fontId="3" fillId="5" borderId="1" xfId="0" applyNumberFormat="1" applyFont="1" applyFill="1" applyBorder="1" applyAlignment="1" applyProtection="1">
      <alignment horizontal="left" vertical="center" wrapText="1"/>
    </xf>
    <xf numFmtId="0" fontId="3" fillId="5" borderId="2" xfId="0" applyNumberFormat="1" applyFont="1" applyFill="1" applyBorder="1" applyAlignment="1" applyProtection="1">
      <alignment horizontal="left" vertical="center" wrapText="1"/>
    </xf>
    <xf numFmtId="0" fontId="3" fillId="5" borderId="4" xfId="0" applyNumberFormat="1" applyFont="1" applyFill="1" applyBorder="1" applyAlignment="1" applyProtection="1">
      <alignment horizontal="left" vertical="center" wrapText="1"/>
    </xf>
    <xf numFmtId="0" fontId="3" fillId="8" borderId="1" xfId="0" applyNumberFormat="1" applyFont="1" applyFill="1" applyBorder="1" applyAlignment="1" applyProtection="1">
      <alignment horizontal="left" vertical="center" wrapText="1" indent="1"/>
    </xf>
    <xf numFmtId="0" fontId="3" fillId="8" borderId="2" xfId="0" applyNumberFormat="1" applyFont="1" applyFill="1" applyBorder="1" applyAlignment="1" applyProtection="1">
      <alignment horizontal="left" vertical="center" wrapText="1" indent="1"/>
    </xf>
    <xf numFmtId="0" fontId="3" fillId="8" borderId="4" xfId="0" applyNumberFormat="1" applyFont="1" applyFill="1" applyBorder="1" applyAlignment="1" applyProtection="1">
      <alignment horizontal="left" vertical="center" wrapText="1" indent="1"/>
    </xf>
    <xf numFmtId="0" fontId="6" fillId="8" borderId="1" xfId="0" applyNumberFormat="1" applyFont="1" applyFill="1" applyBorder="1" applyAlignment="1" applyProtection="1">
      <alignment horizontal="center" vertical="center" wrapText="1"/>
    </xf>
    <xf numFmtId="0" fontId="6" fillId="8" borderId="2" xfId="0" applyNumberFormat="1" applyFont="1" applyFill="1" applyBorder="1" applyAlignment="1" applyProtection="1">
      <alignment horizontal="center" vertical="center" wrapText="1"/>
    </xf>
    <xf numFmtId="0" fontId="6" fillId="8" borderId="4" xfId="0" applyNumberFormat="1" applyFont="1" applyFill="1" applyBorder="1" applyAlignment="1" applyProtection="1">
      <alignment horizontal="center" vertical="center" wrapText="1"/>
    </xf>
    <xf numFmtId="0" fontId="23" fillId="14" borderId="2" xfId="1" applyFont="1" applyFill="1" applyBorder="1" applyAlignment="1">
      <alignment horizontal="center" vertical="center" wrapText="1"/>
    </xf>
    <xf numFmtId="0" fontId="23" fillId="14" borderId="4" xfId="1" applyFont="1" applyFill="1" applyBorder="1" applyAlignment="1">
      <alignment horizontal="center" vertical="center" wrapText="1"/>
    </xf>
    <xf numFmtId="0" fontId="22" fillId="4" borderId="1" xfId="1" applyFont="1" applyFill="1" applyBorder="1" applyAlignment="1">
      <alignment horizontal="center" vertical="center" wrapText="1"/>
    </xf>
    <xf numFmtId="0" fontId="22" fillId="4" borderId="2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right"/>
    </xf>
    <xf numFmtId="3" fontId="3" fillId="4" borderId="3" xfId="0" applyNumberFormat="1" applyFont="1" applyFill="1" applyBorder="1" applyAlignment="1" applyProtection="1">
      <alignment horizontal="right" wrapText="1"/>
    </xf>
    <xf numFmtId="0" fontId="20" fillId="4" borderId="1" xfId="0" applyNumberFormat="1" applyFont="1" applyFill="1" applyBorder="1" applyAlignment="1" applyProtection="1">
      <alignment horizontal="center" vertical="center" wrapText="1"/>
    </xf>
    <xf numFmtId="0" fontId="20" fillId="4" borderId="2" xfId="0" applyNumberFormat="1" applyFont="1" applyFill="1" applyBorder="1" applyAlignment="1" applyProtection="1">
      <alignment horizontal="center" vertical="center" wrapText="1"/>
    </xf>
    <xf numFmtId="0" fontId="20" fillId="4" borderId="4" xfId="0" applyNumberFormat="1" applyFont="1" applyFill="1" applyBorder="1" applyAlignment="1" applyProtection="1">
      <alignment horizontal="center" vertical="center" wrapText="1"/>
    </xf>
  </cellXfs>
  <cellStyles count="2">
    <cellStyle name="Normal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workbookViewId="0">
      <selection activeCell="J42" sqref="J42"/>
    </sheetView>
  </sheetViews>
  <sheetFormatPr defaultRowHeight="15" x14ac:dyDescent="0.25"/>
  <cols>
    <col min="5" max="5" width="25.28515625" customWidth="1"/>
    <col min="6" max="6" width="22.5703125" hidden="1" customWidth="1"/>
    <col min="7" max="7" width="25.28515625" hidden="1" customWidth="1"/>
    <col min="8" max="12" width="25.28515625" customWidth="1"/>
  </cols>
  <sheetData>
    <row r="1" spans="1:12" ht="42" customHeight="1" x14ac:dyDescent="0.25">
      <c r="A1" s="340" t="s">
        <v>149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</row>
    <row r="2" spans="1:12" ht="18" customHeight="1" x14ac:dyDescent="0.25">
      <c r="A2" s="5"/>
      <c r="B2" s="5"/>
      <c r="C2" s="5"/>
      <c r="D2" s="5"/>
      <c r="E2" s="5"/>
      <c r="F2" s="5"/>
      <c r="G2" s="30"/>
      <c r="H2" s="5"/>
      <c r="I2" s="30"/>
      <c r="J2" s="5"/>
      <c r="K2" s="5"/>
      <c r="L2" s="5"/>
    </row>
    <row r="3" spans="1:12" ht="15.75" x14ac:dyDescent="0.25">
      <c r="A3" s="340" t="s">
        <v>38</v>
      </c>
      <c r="B3" s="340"/>
      <c r="C3" s="340"/>
      <c r="D3" s="340"/>
      <c r="E3" s="340"/>
      <c r="F3" s="340"/>
      <c r="G3" s="340"/>
      <c r="H3" s="340"/>
      <c r="I3" s="340"/>
      <c r="J3" s="340"/>
      <c r="K3" s="342"/>
      <c r="L3" s="342"/>
    </row>
    <row r="4" spans="1:12" ht="18" x14ac:dyDescent="0.25">
      <c r="A4" s="5"/>
      <c r="B4" s="5"/>
      <c r="C4" s="5"/>
      <c r="D4" s="5"/>
      <c r="E4" s="5"/>
      <c r="F4" s="5"/>
      <c r="G4" s="30"/>
      <c r="H4" s="5"/>
      <c r="I4" s="30"/>
      <c r="J4" s="5"/>
      <c r="K4" s="6"/>
      <c r="L4" s="6"/>
    </row>
    <row r="5" spans="1:12" ht="18" customHeight="1" x14ac:dyDescent="0.25">
      <c r="A5" s="340" t="s">
        <v>46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  <c r="L5" s="341"/>
    </row>
    <row r="6" spans="1:12" ht="18" x14ac:dyDescent="0.25">
      <c r="A6" s="1"/>
      <c r="B6" s="2"/>
      <c r="C6" s="2"/>
      <c r="D6" s="2"/>
      <c r="E6" s="7"/>
      <c r="F6" s="8"/>
      <c r="G6" s="8"/>
      <c r="H6" s="8"/>
      <c r="I6" s="8"/>
      <c r="J6" s="8"/>
      <c r="K6" s="8"/>
      <c r="L6" s="46" t="s">
        <v>49</v>
      </c>
    </row>
    <row r="7" spans="1:12" ht="25.5" x14ac:dyDescent="0.25">
      <c r="A7" s="36"/>
      <c r="B7" s="37"/>
      <c r="C7" s="37"/>
      <c r="D7" s="38"/>
      <c r="E7" s="39"/>
      <c r="F7" s="4"/>
      <c r="G7" s="4"/>
      <c r="H7" s="4" t="s">
        <v>150</v>
      </c>
      <c r="I7" s="4" t="s">
        <v>151</v>
      </c>
      <c r="J7" s="4" t="s">
        <v>147</v>
      </c>
      <c r="K7" s="4" t="s">
        <v>52</v>
      </c>
      <c r="L7" s="4" t="s">
        <v>148</v>
      </c>
    </row>
    <row r="8" spans="1:12" x14ac:dyDescent="0.25">
      <c r="A8" s="343" t="s">
        <v>0</v>
      </c>
      <c r="B8" s="344"/>
      <c r="C8" s="344"/>
      <c r="D8" s="344"/>
      <c r="E8" s="345"/>
      <c r="F8" s="40"/>
      <c r="G8" s="40"/>
      <c r="H8" s="40">
        <f>H9</f>
        <v>1339035.0900000001</v>
      </c>
      <c r="I8" s="40">
        <f t="shared" ref="I8:L8" si="0">I9</f>
        <v>1338432</v>
      </c>
      <c r="J8" s="40">
        <f t="shared" si="0"/>
        <v>1666692</v>
      </c>
      <c r="K8" s="40">
        <f t="shared" si="0"/>
        <v>1666692</v>
      </c>
      <c r="L8" s="40">
        <f t="shared" si="0"/>
        <v>1666692</v>
      </c>
    </row>
    <row r="9" spans="1:12" x14ac:dyDescent="0.25">
      <c r="A9" s="346" t="s">
        <v>1</v>
      </c>
      <c r="B9" s="339"/>
      <c r="C9" s="339"/>
      <c r="D9" s="339"/>
      <c r="E9" s="347"/>
      <c r="F9" s="41"/>
      <c r="G9" s="41"/>
      <c r="H9" s="41">
        <v>1339035.0900000001</v>
      </c>
      <c r="I9" s="41">
        <v>1338432</v>
      </c>
      <c r="J9" s="41">
        <v>1666692</v>
      </c>
      <c r="K9" s="41">
        <v>1666692</v>
      </c>
      <c r="L9" s="41">
        <v>1666692</v>
      </c>
    </row>
    <row r="10" spans="1:12" x14ac:dyDescent="0.25">
      <c r="A10" s="348" t="s">
        <v>2</v>
      </c>
      <c r="B10" s="347"/>
      <c r="C10" s="347"/>
      <c r="D10" s="347"/>
      <c r="E10" s="347"/>
      <c r="F10" s="41"/>
      <c r="G10" s="41"/>
      <c r="H10" s="41">
        <v>0</v>
      </c>
      <c r="I10" s="41">
        <v>0</v>
      </c>
      <c r="J10" s="41"/>
      <c r="K10" s="41"/>
      <c r="L10" s="41"/>
    </row>
    <row r="11" spans="1:12" x14ac:dyDescent="0.25">
      <c r="A11" s="47" t="s">
        <v>3</v>
      </c>
      <c r="B11" s="48"/>
      <c r="C11" s="48"/>
      <c r="D11" s="48"/>
      <c r="E11" s="48"/>
      <c r="F11" s="40"/>
      <c r="G11" s="40"/>
      <c r="H11" s="40">
        <f>H12+H13</f>
        <v>1370605.77</v>
      </c>
      <c r="I11" s="40">
        <f t="shared" ref="I11:L11" si="1">I12+I13</f>
        <v>1338432</v>
      </c>
      <c r="J11" s="40">
        <f t="shared" si="1"/>
        <v>1666692</v>
      </c>
      <c r="K11" s="40">
        <f t="shared" si="1"/>
        <v>1666692</v>
      </c>
      <c r="L11" s="40">
        <f t="shared" si="1"/>
        <v>1666692</v>
      </c>
    </row>
    <row r="12" spans="1:12" x14ac:dyDescent="0.25">
      <c r="A12" s="338" t="s">
        <v>4</v>
      </c>
      <c r="B12" s="339"/>
      <c r="C12" s="339"/>
      <c r="D12" s="339"/>
      <c r="E12" s="339"/>
      <c r="F12" s="41"/>
      <c r="G12" s="41"/>
      <c r="H12" s="41">
        <v>1350503</v>
      </c>
      <c r="I12" s="41">
        <v>1330962</v>
      </c>
      <c r="J12" s="41">
        <v>1662622</v>
      </c>
      <c r="K12" s="41">
        <v>1662622</v>
      </c>
      <c r="L12" s="41">
        <v>1662622</v>
      </c>
    </row>
    <row r="13" spans="1:12" x14ac:dyDescent="0.25">
      <c r="A13" s="352" t="s">
        <v>5</v>
      </c>
      <c r="B13" s="347"/>
      <c r="C13" s="347"/>
      <c r="D13" s="347"/>
      <c r="E13" s="347"/>
      <c r="F13" s="42"/>
      <c r="G13" s="42"/>
      <c r="H13" s="42">
        <v>20102.77</v>
      </c>
      <c r="I13" s="42">
        <v>7470</v>
      </c>
      <c r="J13" s="42">
        <v>4070</v>
      </c>
      <c r="K13" s="42">
        <v>4070</v>
      </c>
      <c r="L13" s="42">
        <v>4070</v>
      </c>
    </row>
    <row r="14" spans="1:12" x14ac:dyDescent="0.25">
      <c r="A14" s="351" t="s">
        <v>6</v>
      </c>
      <c r="B14" s="344"/>
      <c r="C14" s="344"/>
      <c r="D14" s="344"/>
      <c r="E14" s="344"/>
      <c r="F14" s="40"/>
      <c r="G14" s="40"/>
      <c r="H14" s="40">
        <f>H11-H8</f>
        <v>31570.679999999935</v>
      </c>
      <c r="I14" s="40">
        <f>I8-I11</f>
        <v>0</v>
      </c>
      <c r="J14" s="43">
        <f>J8-J11</f>
        <v>0</v>
      </c>
      <c r="K14" s="43"/>
      <c r="L14" s="43">
        <v>0</v>
      </c>
    </row>
    <row r="15" spans="1:12" ht="18" x14ac:dyDescent="0.25">
      <c r="A15" s="5"/>
      <c r="B15" s="9"/>
      <c r="C15" s="9"/>
      <c r="D15" s="9"/>
      <c r="E15" s="9"/>
      <c r="F15" s="9"/>
      <c r="G15" s="28"/>
      <c r="H15" s="9"/>
      <c r="I15" s="28"/>
      <c r="J15" s="3"/>
      <c r="K15" s="3"/>
      <c r="L15" s="3"/>
    </row>
    <row r="16" spans="1:12" ht="18" customHeight="1" x14ac:dyDescent="0.25">
      <c r="A16" s="340" t="s">
        <v>47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</row>
    <row r="17" spans="1:12" ht="18" x14ac:dyDescent="0.25">
      <c r="A17" s="30"/>
      <c r="B17" s="28"/>
      <c r="C17" s="28"/>
      <c r="D17" s="28"/>
      <c r="E17" s="28"/>
      <c r="F17" s="28"/>
      <c r="G17" s="28"/>
      <c r="H17" s="28"/>
      <c r="I17" s="28"/>
      <c r="J17" s="29"/>
      <c r="K17" s="29"/>
      <c r="L17" s="29"/>
    </row>
    <row r="18" spans="1:12" ht="25.5" x14ac:dyDescent="0.25">
      <c r="A18" s="36"/>
      <c r="B18" s="37"/>
      <c r="C18" s="37"/>
      <c r="D18" s="38"/>
      <c r="E18" s="39"/>
      <c r="F18" s="4"/>
      <c r="G18" s="4"/>
      <c r="H18" s="4" t="s">
        <v>150</v>
      </c>
      <c r="I18" s="4" t="s">
        <v>151</v>
      </c>
      <c r="J18" s="4" t="s">
        <v>147</v>
      </c>
      <c r="K18" s="4" t="s">
        <v>52</v>
      </c>
      <c r="L18" s="4" t="s">
        <v>148</v>
      </c>
    </row>
    <row r="19" spans="1:12" ht="15.75" customHeight="1" x14ac:dyDescent="0.25">
      <c r="A19" s="346" t="s">
        <v>8</v>
      </c>
      <c r="B19" s="349"/>
      <c r="C19" s="349"/>
      <c r="D19" s="349"/>
      <c r="E19" s="350"/>
      <c r="F19" s="42"/>
      <c r="G19" s="42"/>
      <c r="H19" s="42"/>
      <c r="I19" s="42"/>
      <c r="J19" s="42"/>
      <c r="K19" s="42"/>
      <c r="L19" s="42"/>
    </row>
    <row r="20" spans="1:12" x14ac:dyDescent="0.25">
      <c r="A20" s="346" t="s">
        <v>9</v>
      </c>
      <c r="B20" s="339"/>
      <c r="C20" s="339"/>
      <c r="D20" s="339"/>
      <c r="E20" s="339"/>
      <c r="F20" s="42"/>
      <c r="G20" s="42"/>
      <c r="H20" s="42"/>
      <c r="I20" s="42"/>
      <c r="J20" s="42"/>
      <c r="K20" s="42"/>
      <c r="L20" s="42"/>
    </row>
    <row r="21" spans="1:12" x14ac:dyDescent="0.25">
      <c r="A21" s="351" t="s">
        <v>10</v>
      </c>
      <c r="B21" s="344"/>
      <c r="C21" s="344"/>
      <c r="D21" s="344"/>
      <c r="E21" s="344"/>
      <c r="F21" s="40"/>
      <c r="G21" s="40"/>
      <c r="H21" s="40"/>
      <c r="I21" s="40"/>
      <c r="J21" s="40">
        <v>0</v>
      </c>
      <c r="K21" s="40">
        <v>0</v>
      </c>
      <c r="L21" s="40">
        <v>0</v>
      </c>
    </row>
    <row r="22" spans="1:12" ht="18" x14ac:dyDescent="0.25">
      <c r="A22" s="27"/>
      <c r="B22" s="28"/>
      <c r="C22" s="28"/>
      <c r="D22" s="28"/>
      <c r="E22" s="28"/>
      <c r="F22" s="28"/>
      <c r="G22" s="28"/>
      <c r="H22" s="28"/>
      <c r="I22" s="28"/>
      <c r="J22" s="29"/>
      <c r="K22" s="29"/>
      <c r="L22" s="29"/>
    </row>
    <row r="23" spans="1:12" ht="18" customHeight="1" x14ac:dyDescent="0.25">
      <c r="A23" s="340" t="s">
        <v>61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ht="18" x14ac:dyDescent="0.25">
      <c r="A24" s="27"/>
      <c r="B24" s="28"/>
      <c r="C24" s="28"/>
      <c r="D24" s="28"/>
      <c r="E24" s="28"/>
      <c r="F24" s="28"/>
      <c r="G24" s="28"/>
      <c r="H24" s="28"/>
      <c r="I24" s="28"/>
      <c r="J24" s="29"/>
      <c r="K24" s="29"/>
      <c r="L24" s="29"/>
    </row>
    <row r="25" spans="1:12" ht="25.5" x14ac:dyDescent="0.25">
      <c r="A25" s="36"/>
      <c r="B25" s="37"/>
      <c r="C25" s="37"/>
      <c r="D25" s="38"/>
      <c r="E25" s="39"/>
      <c r="F25" s="4" t="s">
        <v>12</v>
      </c>
      <c r="G25" s="4"/>
      <c r="H25" s="4" t="s">
        <v>150</v>
      </c>
      <c r="I25" s="4" t="s">
        <v>151</v>
      </c>
      <c r="J25" s="4" t="s">
        <v>50</v>
      </c>
      <c r="K25" s="4" t="s">
        <v>52</v>
      </c>
      <c r="L25" s="4" t="s">
        <v>148</v>
      </c>
    </row>
    <row r="26" spans="1:12" x14ac:dyDescent="0.25">
      <c r="A26" s="353" t="s">
        <v>48</v>
      </c>
      <c r="B26" s="354"/>
      <c r="C26" s="354"/>
      <c r="D26" s="354"/>
      <c r="E26" s="355"/>
      <c r="F26" s="44"/>
      <c r="G26" s="44"/>
      <c r="H26" s="44"/>
      <c r="I26" s="44"/>
      <c r="J26" s="44"/>
      <c r="K26" s="44"/>
      <c r="L26" s="44"/>
    </row>
    <row r="27" spans="1:12" ht="30" customHeight="1" x14ac:dyDescent="0.25">
      <c r="A27" s="356" t="s">
        <v>7</v>
      </c>
      <c r="B27" s="357"/>
      <c r="C27" s="357"/>
      <c r="D27" s="357"/>
      <c r="E27" s="358"/>
      <c r="F27" s="45"/>
      <c r="G27" s="45"/>
      <c r="H27" s="45">
        <v>31571</v>
      </c>
      <c r="I27" s="45"/>
      <c r="J27" s="45"/>
      <c r="K27" s="45"/>
      <c r="L27" s="45">
        <v>0</v>
      </c>
    </row>
    <row r="30" spans="1:12" x14ac:dyDescent="0.25">
      <c r="A30" s="338" t="s">
        <v>11</v>
      </c>
      <c r="B30" s="339"/>
      <c r="C30" s="339"/>
      <c r="D30" s="339"/>
      <c r="E30" s="339"/>
      <c r="F30" s="42"/>
      <c r="G30" s="42"/>
      <c r="H30" s="42">
        <v>0</v>
      </c>
      <c r="I30" s="42"/>
      <c r="J30" s="42">
        <v>0</v>
      </c>
      <c r="K30" s="42">
        <v>0</v>
      </c>
      <c r="L30" s="42">
        <v>0</v>
      </c>
    </row>
    <row r="31" spans="1:12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  <c r="K31" s="24"/>
      <c r="L31" s="24"/>
    </row>
    <row r="32" spans="1:12" ht="15.75" x14ac:dyDescent="0.25">
      <c r="A32" s="359" t="s">
        <v>152</v>
      </c>
      <c r="B32" s="359"/>
      <c r="C32" s="359"/>
      <c r="D32" s="359"/>
      <c r="E32" s="359"/>
      <c r="F32" s="359"/>
      <c r="G32" s="359"/>
      <c r="H32" s="359"/>
      <c r="I32" s="359"/>
      <c r="J32" s="359"/>
    </row>
    <row r="33" spans="1:12" ht="48" hidden="1" customHeight="1" x14ac:dyDescent="0.25">
      <c r="A33" s="275"/>
      <c r="B33" s="276"/>
      <c r="C33" s="276"/>
      <c r="D33" s="276"/>
      <c r="E33" s="276"/>
      <c r="F33" s="276"/>
      <c r="G33" s="276"/>
      <c r="H33" s="277"/>
      <c r="I33" s="277"/>
      <c r="J33" s="277"/>
    </row>
    <row r="34" spans="1:12" ht="15.75" hidden="1" x14ac:dyDescent="0.25">
      <c r="A34" s="359"/>
      <c r="B34" s="359"/>
      <c r="C34" s="359"/>
      <c r="D34" s="359"/>
      <c r="E34" s="359"/>
      <c r="F34" s="359"/>
      <c r="G34" s="359"/>
      <c r="H34" s="359"/>
      <c r="I34" s="359"/>
      <c r="J34" s="359"/>
    </row>
    <row r="35" spans="1:12" ht="15" hidden="1" customHeight="1" x14ac:dyDescent="0.25">
      <c r="A35" s="359"/>
      <c r="B35" s="359"/>
      <c r="C35" s="359"/>
      <c r="D35" s="359"/>
      <c r="E35" s="359"/>
      <c r="F35" s="359"/>
      <c r="G35" s="359"/>
      <c r="H35" s="359"/>
      <c r="I35" s="359"/>
      <c r="J35" s="359"/>
    </row>
    <row r="36" spans="1:12" s="284" customFormat="1" ht="19.5" customHeight="1" x14ac:dyDescent="0.25">
      <c r="A36" s="275"/>
      <c r="B36" s="276"/>
      <c r="C36" s="276"/>
      <c r="D36" s="276"/>
      <c r="E36" s="276"/>
      <c r="F36" s="276"/>
      <c r="G36" s="276"/>
      <c r="H36" s="277"/>
      <c r="I36" s="277"/>
      <c r="J36" s="277"/>
    </row>
    <row r="37" spans="1:12" s="284" customFormat="1" ht="22.5" customHeight="1" x14ac:dyDescent="0.25">
      <c r="A37" s="278"/>
      <c r="B37" s="279"/>
      <c r="C37" s="279"/>
      <c r="D37" s="280"/>
      <c r="E37" s="281"/>
      <c r="F37" s="282" t="s">
        <v>153</v>
      </c>
      <c r="G37" s="282" t="s">
        <v>154</v>
      </c>
      <c r="H37" s="4" t="s">
        <v>150</v>
      </c>
      <c r="I37" s="4" t="s">
        <v>151</v>
      </c>
      <c r="J37" s="282" t="s">
        <v>155</v>
      </c>
      <c r="K37" s="282" t="s">
        <v>156</v>
      </c>
      <c r="L37" s="285" t="s">
        <v>157</v>
      </c>
    </row>
    <row r="38" spans="1:12" s="284" customFormat="1" ht="19.5" customHeight="1" x14ac:dyDescent="0.25">
      <c r="A38" s="362" t="s">
        <v>158</v>
      </c>
      <c r="B38" s="363"/>
      <c r="C38" s="363"/>
      <c r="D38" s="363"/>
      <c r="E38" s="364"/>
      <c r="F38" s="283">
        <v>0</v>
      </c>
      <c r="G38" s="283">
        <f>F41</f>
        <v>0</v>
      </c>
      <c r="H38" s="283">
        <f>G41</f>
        <v>0</v>
      </c>
      <c r="I38" s="283"/>
      <c r="J38" s="286">
        <f>I41</f>
        <v>0</v>
      </c>
      <c r="K38" s="286">
        <f t="shared" ref="K38:L38" si="2">J41</f>
        <v>0</v>
      </c>
      <c r="L38" s="286">
        <f t="shared" si="2"/>
        <v>0</v>
      </c>
    </row>
    <row r="39" spans="1:12" s="284" customFormat="1" ht="23.25" customHeight="1" x14ac:dyDescent="0.25">
      <c r="A39" s="362" t="s">
        <v>7</v>
      </c>
      <c r="B39" s="363"/>
      <c r="C39" s="363"/>
      <c r="D39" s="363"/>
      <c r="E39" s="364"/>
      <c r="F39" s="283">
        <v>0</v>
      </c>
      <c r="G39" s="283">
        <v>0</v>
      </c>
      <c r="H39" s="283">
        <v>0</v>
      </c>
      <c r="I39" s="283">
        <v>0</v>
      </c>
      <c r="J39" s="286">
        <v>0</v>
      </c>
      <c r="K39" s="286">
        <f t="shared" ref="K39:L39" si="3">J42</f>
        <v>0</v>
      </c>
      <c r="L39" s="286">
        <f t="shared" si="3"/>
        <v>0</v>
      </c>
    </row>
    <row r="40" spans="1:12" s="284" customFormat="1" ht="19.5" customHeight="1" x14ac:dyDescent="0.25">
      <c r="A40" s="362" t="s">
        <v>159</v>
      </c>
      <c r="B40" s="365"/>
      <c r="C40" s="365"/>
      <c r="D40" s="365"/>
      <c r="E40" s="366"/>
      <c r="F40" s="283">
        <v>0</v>
      </c>
      <c r="G40" s="283">
        <v>0</v>
      </c>
      <c r="H40" s="283">
        <v>0</v>
      </c>
      <c r="I40" s="283">
        <v>0</v>
      </c>
      <c r="J40" s="286">
        <v>0</v>
      </c>
      <c r="K40" s="286">
        <f t="shared" ref="K40:L40" si="4">J43</f>
        <v>0</v>
      </c>
      <c r="L40" s="286">
        <f t="shared" si="4"/>
        <v>0</v>
      </c>
    </row>
    <row r="41" spans="1:12" s="284" customFormat="1" ht="18.75" customHeight="1" x14ac:dyDescent="0.25">
      <c r="A41" s="351" t="s">
        <v>160</v>
      </c>
      <c r="B41" s="344"/>
      <c r="C41" s="344"/>
      <c r="D41" s="344"/>
      <c r="E41" s="344"/>
      <c r="F41" s="45">
        <f>F38-F39+F40</f>
        <v>0</v>
      </c>
      <c r="G41" s="45">
        <f t="shared" ref="G41:L41" si="5">G38-G39+G40</f>
        <v>0</v>
      </c>
      <c r="H41" s="45"/>
      <c r="I41" s="45"/>
      <c r="J41" s="45">
        <f t="shared" si="5"/>
        <v>0</v>
      </c>
      <c r="K41" s="45">
        <f t="shared" si="5"/>
        <v>0</v>
      </c>
      <c r="L41" s="45">
        <f t="shared" si="5"/>
        <v>0</v>
      </c>
    </row>
    <row r="42" spans="1:12" s="284" customFormat="1" ht="11.25" customHeight="1" x14ac:dyDescent="0.25">
      <c r="A42"/>
      <c r="B42"/>
      <c r="C42"/>
      <c r="D42"/>
      <c r="E42"/>
      <c r="F42"/>
      <c r="G42"/>
      <c r="H42"/>
      <c r="I42"/>
      <c r="J42"/>
      <c r="K42" s="287"/>
      <c r="L42" s="287"/>
    </row>
    <row r="43" spans="1:12" ht="27" customHeight="1" x14ac:dyDescent="0.25">
      <c r="A43" s="360" t="s">
        <v>161</v>
      </c>
      <c r="B43" s="361"/>
      <c r="C43" s="361"/>
      <c r="D43" s="361"/>
      <c r="E43" s="361"/>
      <c r="F43" s="361"/>
      <c r="G43" s="361"/>
      <c r="H43" s="361"/>
      <c r="I43" s="361"/>
      <c r="J43" s="361"/>
    </row>
  </sheetData>
  <mergeCells count="25">
    <mergeCell ref="A35:J35"/>
    <mergeCell ref="A41:E41"/>
    <mergeCell ref="A43:J43"/>
    <mergeCell ref="A38:E38"/>
    <mergeCell ref="A34:J34"/>
    <mergeCell ref="A39:E39"/>
    <mergeCell ref="A40:E40"/>
    <mergeCell ref="A23:L23"/>
    <mergeCell ref="A30:E30"/>
    <mergeCell ref="A26:E26"/>
    <mergeCell ref="A27:E27"/>
    <mergeCell ref="A32:J32"/>
    <mergeCell ref="A19:E19"/>
    <mergeCell ref="A20:E20"/>
    <mergeCell ref="A21:E21"/>
    <mergeCell ref="A13:E13"/>
    <mergeCell ref="A14:E14"/>
    <mergeCell ref="A12:E12"/>
    <mergeCell ref="A5:L5"/>
    <mergeCell ref="A16:L16"/>
    <mergeCell ref="A1:L1"/>
    <mergeCell ref="A3:L3"/>
    <mergeCell ref="A8:E8"/>
    <mergeCell ref="A9:E9"/>
    <mergeCell ref="A10:E10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3"/>
  <sheetViews>
    <sheetView workbookViewId="0">
      <selection activeCell="O18" sqref="O18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6.140625" bestFit="1" customWidth="1"/>
    <col min="4" max="4" width="25.28515625" customWidth="1"/>
    <col min="5" max="5" width="25.28515625" hidden="1" customWidth="1"/>
    <col min="6" max="6" width="25.28515625" customWidth="1"/>
    <col min="7" max="7" width="25.28515625" hidden="1" customWidth="1"/>
    <col min="8" max="11" width="25.28515625" customWidth="1"/>
  </cols>
  <sheetData>
    <row r="1" spans="1:11" ht="42" customHeight="1" x14ac:dyDescent="0.25">
      <c r="A1" s="340" t="s">
        <v>149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</row>
    <row r="2" spans="1:11" ht="18" customHeight="1" x14ac:dyDescent="0.25">
      <c r="A2" s="5"/>
      <c r="B2" s="5"/>
      <c r="C2" s="5"/>
      <c r="D2" s="5"/>
      <c r="E2" s="5"/>
      <c r="F2" s="30"/>
      <c r="G2" s="5"/>
      <c r="H2" s="30"/>
      <c r="I2" s="5"/>
      <c r="J2" s="5"/>
      <c r="K2" s="5"/>
    </row>
    <row r="3" spans="1:11" ht="15.75" x14ac:dyDescent="0.25">
      <c r="A3" s="340" t="s">
        <v>38</v>
      </c>
      <c r="B3" s="340"/>
      <c r="C3" s="340"/>
      <c r="D3" s="340"/>
      <c r="E3" s="340"/>
      <c r="F3" s="340"/>
      <c r="G3" s="340"/>
      <c r="H3" s="340"/>
      <c r="I3" s="340"/>
      <c r="J3" s="342"/>
      <c r="K3" s="342"/>
    </row>
    <row r="4" spans="1:11" ht="18" x14ac:dyDescent="0.25">
      <c r="A4" s="5"/>
      <c r="B4" s="5"/>
      <c r="C4" s="5"/>
      <c r="D4" s="5"/>
      <c r="E4" s="5"/>
      <c r="F4" s="30"/>
      <c r="G4" s="5"/>
      <c r="H4" s="30"/>
      <c r="I4" s="5"/>
      <c r="J4" s="6"/>
      <c r="K4" s="6"/>
    </row>
    <row r="5" spans="1:11" ht="18" customHeight="1" x14ac:dyDescent="0.25">
      <c r="A5" s="340" t="s">
        <v>15</v>
      </c>
      <c r="B5" s="341"/>
      <c r="C5" s="341"/>
      <c r="D5" s="341"/>
      <c r="E5" s="341"/>
      <c r="F5" s="341"/>
      <c r="G5" s="341"/>
      <c r="H5" s="341"/>
      <c r="I5" s="341"/>
      <c r="J5" s="341"/>
      <c r="K5" s="341"/>
    </row>
    <row r="6" spans="1:11" ht="18" x14ac:dyDescent="0.25">
      <c r="A6" s="5"/>
      <c r="B6" s="5"/>
      <c r="C6" s="5"/>
      <c r="D6" s="5"/>
      <c r="E6" s="5"/>
      <c r="F6" s="30"/>
      <c r="G6" s="5"/>
      <c r="H6" s="30"/>
      <c r="I6" s="5"/>
      <c r="J6" s="6"/>
      <c r="K6" s="6"/>
    </row>
    <row r="7" spans="1:11" ht="15.75" x14ac:dyDescent="0.25">
      <c r="A7" s="340" t="s">
        <v>162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</row>
    <row r="8" spans="1:11" ht="18" x14ac:dyDescent="0.25">
      <c r="A8" s="5"/>
      <c r="B8" s="5"/>
      <c r="C8" s="5"/>
      <c r="D8" s="5"/>
      <c r="E8" s="5"/>
      <c r="F8" s="30"/>
      <c r="G8" s="5"/>
      <c r="H8" s="30"/>
      <c r="I8" s="5"/>
      <c r="J8" s="6"/>
      <c r="K8" s="6"/>
    </row>
    <row r="9" spans="1:11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/>
      <c r="F9" s="25" t="s">
        <v>145</v>
      </c>
      <c r="G9" s="26"/>
      <c r="H9" s="26" t="s">
        <v>146</v>
      </c>
      <c r="I9" s="26" t="s">
        <v>147</v>
      </c>
      <c r="J9" s="26" t="s">
        <v>52</v>
      </c>
      <c r="K9" s="26" t="s">
        <v>148</v>
      </c>
    </row>
    <row r="10" spans="1:11" ht="15.75" customHeight="1" x14ac:dyDescent="0.25">
      <c r="A10" s="13">
        <v>6</v>
      </c>
      <c r="B10" s="13"/>
      <c r="C10" s="13"/>
      <c r="D10" s="13" t="s">
        <v>19</v>
      </c>
      <c r="E10" s="273"/>
      <c r="F10" s="273">
        <f>F11+F12+F14+F15+F16+F17</f>
        <v>1339035</v>
      </c>
      <c r="G10" s="273"/>
      <c r="H10" s="273">
        <f t="shared" ref="H10" si="0">H11+H12+H14+H15+H16</f>
        <v>1338432</v>
      </c>
      <c r="I10" s="273">
        <f t="shared" ref="I10:K10" si="1">I11+I12+I14+I15+I16</f>
        <v>1666692</v>
      </c>
      <c r="J10" s="273">
        <f t="shared" si="1"/>
        <v>1666692</v>
      </c>
      <c r="K10" s="273">
        <f t="shared" si="1"/>
        <v>1666692</v>
      </c>
    </row>
    <row r="11" spans="1:11" ht="38.25" x14ac:dyDescent="0.25">
      <c r="A11" s="13"/>
      <c r="B11" s="18">
        <v>63</v>
      </c>
      <c r="C11" s="18" t="s">
        <v>141</v>
      </c>
      <c r="D11" s="18" t="s">
        <v>54</v>
      </c>
      <c r="E11" s="10"/>
      <c r="F11" s="10">
        <v>9190</v>
      </c>
      <c r="G11" s="11"/>
      <c r="H11" s="11">
        <v>0</v>
      </c>
      <c r="I11" s="11">
        <v>36000</v>
      </c>
      <c r="J11" s="11">
        <v>36000</v>
      </c>
      <c r="K11" s="11">
        <v>36000</v>
      </c>
    </row>
    <row r="12" spans="1:11" x14ac:dyDescent="0.25">
      <c r="A12" s="14"/>
      <c r="B12" s="14"/>
      <c r="C12" s="15" t="s">
        <v>142</v>
      </c>
      <c r="D12" s="15" t="s">
        <v>57</v>
      </c>
      <c r="E12" s="10"/>
      <c r="F12" s="10">
        <v>1173216</v>
      </c>
      <c r="G12" s="11"/>
      <c r="H12" s="11">
        <v>1212300</v>
      </c>
      <c r="I12" s="11">
        <v>1509230</v>
      </c>
      <c r="J12" s="11">
        <v>1509230</v>
      </c>
      <c r="K12" s="11">
        <v>1509230</v>
      </c>
    </row>
    <row r="13" spans="1:11" x14ac:dyDescent="0.25">
      <c r="A13" s="14"/>
      <c r="B13" s="33" t="s">
        <v>55</v>
      </c>
      <c r="C13" s="15"/>
      <c r="D13" s="15"/>
      <c r="E13" s="10"/>
      <c r="F13" s="10"/>
      <c r="G13" s="11"/>
      <c r="H13" s="11"/>
      <c r="I13" s="11"/>
      <c r="J13" s="11"/>
      <c r="K13" s="11"/>
    </row>
    <row r="14" spans="1:11" ht="38.25" x14ac:dyDescent="0.25">
      <c r="A14" s="14"/>
      <c r="B14" s="14">
        <v>67</v>
      </c>
      <c r="C14" s="15">
        <v>11</v>
      </c>
      <c r="D14" s="18" t="s">
        <v>56</v>
      </c>
      <c r="E14" s="10"/>
      <c r="F14" s="10">
        <v>109875</v>
      </c>
      <c r="G14" s="11"/>
      <c r="H14" s="11">
        <v>72632</v>
      </c>
      <c r="I14" s="11">
        <v>77732</v>
      </c>
      <c r="J14" s="11">
        <v>77732</v>
      </c>
      <c r="K14" s="11">
        <v>77732</v>
      </c>
    </row>
    <row r="15" spans="1:11" ht="25.5" x14ac:dyDescent="0.25">
      <c r="A15" s="14"/>
      <c r="B15" s="14">
        <v>65</v>
      </c>
      <c r="C15" s="15" t="s">
        <v>143</v>
      </c>
      <c r="D15" s="20" t="s">
        <v>58</v>
      </c>
      <c r="E15" s="10"/>
      <c r="F15" s="10">
        <v>43904</v>
      </c>
      <c r="G15" s="11"/>
      <c r="H15" s="11">
        <v>46000</v>
      </c>
      <c r="I15" s="11">
        <v>38730</v>
      </c>
      <c r="J15" s="11">
        <v>38730</v>
      </c>
      <c r="K15" s="11">
        <v>38730</v>
      </c>
    </row>
    <row r="16" spans="1:11" x14ac:dyDescent="0.25">
      <c r="A16" s="14"/>
      <c r="B16" s="14">
        <v>66</v>
      </c>
      <c r="C16" s="15" t="s">
        <v>144</v>
      </c>
      <c r="D16" s="20" t="s">
        <v>136</v>
      </c>
      <c r="E16" s="10"/>
      <c r="F16" s="10">
        <v>2850</v>
      </c>
      <c r="G16" s="11"/>
      <c r="H16" s="11">
        <v>7500</v>
      </c>
      <c r="I16" s="11">
        <v>5000</v>
      </c>
      <c r="J16" s="11">
        <v>5000</v>
      </c>
      <c r="K16" s="11">
        <v>5000</v>
      </c>
    </row>
    <row r="17" spans="1:11" x14ac:dyDescent="0.25">
      <c r="A17" s="14"/>
      <c r="B17" s="14"/>
      <c r="C17" s="15">
        <v>61</v>
      </c>
      <c r="D17" s="20" t="s">
        <v>137</v>
      </c>
      <c r="E17" s="10"/>
      <c r="F17" s="10"/>
      <c r="G17" s="11"/>
      <c r="H17" s="11"/>
      <c r="I17" s="11"/>
      <c r="J17" s="11"/>
      <c r="K17" s="11"/>
    </row>
    <row r="18" spans="1:11" ht="25.5" x14ac:dyDescent="0.25">
      <c r="A18" s="16">
        <v>7</v>
      </c>
      <c r="B18" s="17"/>
      <c r="C18" s="17"/>
      <c r="D18" s="31" t="s">
        <v>21</v>
      </c>
      <c r="E18" s="10"/>
      <c r="F18" s="10">
        <f>F20</f>
        <v>0</v>
      </c>
      <c r="G18" s="11"/>
      <c r="H18" s="11"/>
      <c r="I18" s="11"/>
      <c r="J18" s="11"/>
      <c r="K18" s="11"/>
    </row>
    <row r="19" spans="1:11" ht="38.25" x14ac:dyDescent="0.25">
      <c r="A19" s="18"/>
      <c r="B19" s="18">
        <v>72</v>
      </c>
      <c r="C19" s="18"/>
      <c r="D19" s="32" t="s">
        <v>53</v>
      </c>
      <c r="E19" s="10"/>
      <c r="F19" s="10">
        <v>0</v>
      </c>
      <c r="G19" s="11"/>
      <c r="H19" s="11"/>
      <c r="I19" s="11"/>
      <c r="J19" s="11"/>
      <c r="K19" s="12"/>
    </row>
    <row r="20" spans="1:11" x14ac:dyDescent="0.25">
      <c r="A20" s="18"/>
      <c r="B20" s="18"/>
      <c r="C20" s="15">
        <v>11</v>
      </c>
      <c r="D20" s="15" t="s">
        <v>20</v>
      </c>
      <c r="E20" s="10"/>
      <c r="F20" s="10">
        <v>0</v>
      </c>
      <c r="G20" s="11"/>
      <c r="H20" s="11"/>
      <c r="I20" s="11"/>
      <c r="J20" s="11"/>
      <c r="K20" s="12"/>
    </row>
    <row r="22" spans="1:11" ht="15.75" x14ac:dyDescent="0.25">
      <c r="A22" s="340" t="s">
        <v>163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</row>
    <row r="23" spans="1:11" ht="18" x14ac:dyDescent="0.25">
      <c r="A23" s="5"/>
      <c r="B23" s="5"/>
      <c r="C23" s="5"/>
      <c r="D23" s="5"/>
      <c r="E23" s="5"/>
      <c r="F23" s="30"/>
      <c r="G23" s="5"/>
      <c r="H23" s="30"/>
      <c r="I23" s="5"/>
      <c r="J23" s="6"/>
      <c r="K23" s="6"/>
    </row>
    <row r="24" spans="1:11" ht="25.5" x14ac:dyDescent="0.25">
      <c r="A24" s="26" t="s">
        <v>16</v>
      </c>
      <c r="B24" s="25" t="s">
        <v>17</v>
      </c>
      <c r="C24" s="25" t="s">
        <v>18</v>
      </c>
      <c r="D24" s="25" t="s">
        <v>23</v>
      </c>
      <c r="E24" s="25" t="s">
        <v>119</v>
      </c>
      <c r="F24" s="25" t="s">
        <v>145</v>
      </c>
      <c r="G24" s="26" t="s">
        <v>135</v>
      </c>
      <c r="H24" s="26" t="s">
        <v>146</v>
      </c>
      <c r="I24" s="26" t="s">
        <v>147</v>
      </c>
      <c r="J24" s="26" t="s">
        <v>52</v>
      </c>
      <c r="K24" s="26" t="s">
        <v>148</v>
      </c>
    </row>
    <row r="25" spans="1:11" ht="15.75" customHeight="1" x14ac:dyDescent="0.25">
      <c r="A25" s="13">
        <v>3</v>
      </c>
      <c r="B25" s="13"/>
      <c r="C25" s="13"/>
      <c r="D25" s="13" t="s">
        <v>24</v>
      </c>
      <c r="E25" s="273">
        <f t="shared" ref="E25:G25" si="2">E26+E29</f>
        <v>8860265</v>
      </c>
      <c r="F25" s="273">
        <f>F26+F29</f>
        <v>1350503</v>
      </c>
      <c r="G25" s="273">
        <f t="shared" si="2"/>
        <v>9550364</v>
      </c>
      <c r="H25" s="273">
        <f t="shared" ref="H25" si="3">H26+H29</f>
        <v>1330962</v>
      </c>
      <c r="I25" s="273">
        <f>I26+I29</f>
        <v>1662622</v>
      </c>
      <c r="J25" s="273">
        <f>J26+J29</f>
        <v>1662622</v>
      </c>
      <c r="K25" s="273">
        <f>K26+K29</f>
        <v>1662622</v>
      </c>
    </row>
    <row r="26" spans="1:11" ht="15.75" customHeight="1" x14ac:dyDescent="0.25">
      <c r="A26" s="13"/>
      <c r="B26" s="18">
        <v>31</v>
      </c>
      <c r="C26" s="18"/>
      <c r="D26" s="18" t="s">
        <v>25</v>
      </c>
      <c r="E26" s="273">
        <f t="shared" ref="E26:G26" si="4">E27+E28</f>
        <v>7146990</v>
      </c>
      <c r="F26" s="306">
        <v>1112306</v>
      </c>
      <c r="G26" s="273">
        <f t="shared" si="4"/>
        <v>7671200</v>
      </c>
      <c r="H26" s="273">
        <f t="shared" ref="H26:K26" si="5">H27+H28</f>
        <v>1077538</v>
      </c>
      <c r="I26" s="273">
        <f t="shared" si="5"/>
        <v>1413714</v>
      </c>
      <c r="J26" s="273">
        <f t="shared" si="5"/>
        <v>1413714</v>
      </c>
      <c r="K26" s="273">
        <f t="shared" si="5"/>
        <v>1413714</v>
      </c>
    </row>
    <row r="27" spans="1:11" x14ac:dyDescent="0.25">
      <c r="A27" s="14"/>
      <c r="B27" s="14"/>
      <c r="C27" s="15">
        <v>11</v>
      </c>
      <c r="D27" s="15" t="s">
        <v>20</v>
      </c>
      <c r="E27" s="10">
        <v>55795</v>
      </c>
      <c r="F27" s="10">
        <v>12404</v>
      </c>
      <c r="G27" s="11">
        <v>75950</v>
      </c>
      <c r="H27" s="11">
        <v>15688</v>
      </c>
      <c r="I27" s="11">
        <v>7514</v>
      </c>
      <c r="J27" s="11">
        <v>7514</v>
      </c>
      <c r="K27" s="11">
        <v>7514</v>
      </c>
    </row>
    <row r="28" spans="1:11" x14ac:dyDescent="0.25">
      <c r="A28" s="14"/>
      <c r="B28" s="14"/>
      <c r="C28" s="15" t="s">
        <v>142</v>
      </c>
      <c r="D28" s="15" t="s">
        <v>138</v>
      </c>
      <c r="E28" s="10">
        <v>7091195</v>
      </c>
      <c r="F28" s="305">
        <v>1055063</v>
      </c>
      <c r="G28" s="11">
        <v>7595250</v>
      </c>
      <c r="H28" s="11">
        <v>1061850</v>
      </c>
      <c r="I28" s="11">
        <v>1406200</v>
      </c>
      <c r="J28" s="11">
        <v>1406200</v>
      </c>
      <c r="K28" s="11">
        <v>1406200</v>
      </c>
    </row>
    <row r="29" spans="1:11" x14ac:dyDescent="0.25">
      <c r="A29" s="14"/>
      <c r="B29" s="14">
        <v>32</v>
      </c>
      <c r="C29" s="15"/>
      <c r="D29" s="33" t="s">
        <v>41</v>
      </c>
      <c r="E29" s="273">
        <f t="shared" ref="E29:G29" si="6">E30+E31+E32+E33+E35+E36</f>
        <v>1713275</v>
      </c>
      <c r="F29" s="273">
        <f>F30+F31+F32+F33+F35+F36</f>
        <v>238197</v>
      </c>
      <c r="G29" s="273">
        <f t="shared" si="6"/>
        <v>1879164</v>
      </c>
      <c r="H29" s="273">
        <f t="shared" ref="H29:K29" si="7">H30+H31+H32+H33+H35+H36</f>
        <v>253424</v>
      </c>
      <c r="I29" s="273">
        <f>I30+I31+I32+I33+I36</f>
        <v>248908</v>
      </c>
      <c r="J29" s="273">
        <f t="shared" si="7"/>
        <v>248908</v>
      </c>
      <c r="K29" s="273">
        <f t="shared" si="7"/>
        <v>248908</v>
      </c>
    </row>
    <row r="30" spans="1:11" x14ac:dyDescent="0.25">
      <c r="A30" s="14"/>
      <c r="B30" s="14"/>
      <c r="C30" s="15">
        <v>11</v>
      </c>
      <c r="D30" s="15" t="s">
        <v>20</v>
      </c>
      <c r="E30" s="10">
        <v>458151</v>
      </c>
      <c r="F30" s="10">
        <v>82054</v>
      </c>
      <c r="G30" s="11">
        <v>456614</v>
      </c>
      <c r="H30" s="11">
        <v>56944</v>
      </c>
      <c r="I30" s="11">
        <v>70218</v>
      </c>
      <c r="J30" s="11">
        <v>70218</v>
      </c>
      <c r="K30" s="11">
        <v>70218</v>
      </c>
    </row>
    <row r="31" spans="1:11" x14ac:dyDescent="0.25">
      <c r="A31" s="14"/>
      <c r="B31" s="14"/>
      <c r="C31" s="15" t="s">
        <v>144</v>
      </c>
      <c r="D31" s="15" t="s">
        <v>136</v>
      </c>
      <c r="E31" s="10">
        <v>27041</v>
      </c>
      <c r="F31" s="10">
        <v>4072</v>
      </c>
      <c r="G31" s="11">
        <v>27050</v>
      </c>
      <c r="H31" s="11">
        <v>7500</v>
      </c>
      <c r="I31" s="11">
        <v>4430</v>
      </c>
      <c r="J31" s="11">
        <v>4430</v>
      </c>
      <c r="K31" s="11">
        <v>4430</v>
      </c>
    </row>
    <row r="32" spans="1:11" ht="25.5" x14ac:dyDescent="0.25">
      <c r="A32" s="14"/>
      <c r="B32" s="14"/>
      <c r="C32" s="15" t="s">
        <v>143</v>
      </c>
      <c r="D32" s="20" t="s">
        <v>58</v>
      </c>
      <c r="E32" s="10">
        <v>392950</v>
      </c>
      <c r="F32" s="10">
        <v>30715</v>
      </c>
      <c r="G32" s="11">
        <v>445500</v>
      </c>
      <c r="H32" s="11">
        <v>46000</v>
      </c>
      <c r="I32" s="11">
        <v>38230</v>
      </c>
      <c r="J32" s="11">
        <v>38230</v>
      </c>
      <c r="K32" s="11">
        <v>38230</v>
      </c>
    </row>
    <row r="33" spans="1:11" x14ac:dyDescent="0.25">
      <c r="A33" s="14"/>
      <c r="B33" s="14"/>
      <c r="C33" s="15" t="s">
        <v>142</v>
      </c>
      <c r="D33" s="15" t="s">
        <v>57</v>
      </c>
      <c r="E33" s="10">
        <v>792626</v>
      </c>
      <c r="F33" s="10">
        <v>79766</v>
      </c>
      <c r="G33" s="11">
        <v>950000</v>
      </c>
      <c r="H33" s="11">
        <v>142980</v>
      </c>
      <c r="I33" s="11">
        <v>100030</v>
      </c>
      <c r="J33" s="11">
        <v>100030</v>
      </c>
      <c r="K33" s="11">
        <v>100030</v>
      </c>
    </row>
    <row r="34" spans="1:11" hidden="1" x14ac:dyDescent="0.25">
      <c r="A34" s="14"/>
      <c r="B34" s="14"/>
      <c r="C34" s="15"/>
      <c r="D34" s="15"/>
      <c r="E34" s="10"/>
      <c r="F34" s="10"/>
      <c r="G34" s="11"/>
      <c r="H34" s="11"/>
      <c r="I34" s="11"/>
      <c r="J34" s="11"/>
      <c r="K34" s="11"/>
    </row>
    <row r="35" spans="1:11" x14ac:dyDescent="0.25">
      <c r="A35" s="14"/>
      <c r="B35" s="14"/>
      <c r="C35" s="15">
        <v>61</v>
      </c>
      <c r="D35" s="20" t="s">
        <v>137</v>
      </c>
      <c r="E35" s="10"/>
      <c r="F35" s="10">
        <v>0</v>
      </c>
      <c r="G35" s="11"/>
      <c r="H35" s="11"/>
      <c r="I35" s="11"/>
      <c r="J35" s="11"/>
      <c r="K35" s="11"/>
    </row>
    <row r="36" spans="1:11" ht="38.25" x14ac:dyDescent="0.25">
      <c r="A36" s="14"/>
      <c r="B36" s="33" t="s">
        <v>55</v>
      </c>
      <c r="C36" s="15">
        <v>63</v>
      </c>
      <c r="D36" s="18" t="s">
        <v>54</v>
      </c>
      <c r="E36" s="10">
        <v>42507</v>
      </c>
      <c r="F36" s="10">
        <v>41590</v>
      </c>
      <c r="G36" s="11"/>
      <c r="H36" s="11"/>
      <c r="I36" s="11">
        <v>36000</v>
      </c>
      <c r="J36" s="11">
        <v>36000</v>
      </c>
      <c r="K36" s="11">
        <v>36000</v>
      </c>
    </row>
    <row r="37" spans="1:11" ht="25.5" x14ac:dyDescent="0.25">
      <c r="A37" s="16">
        <v>4</v>
      </c>
      <c r="B37" s="17"/>
      <c r="C37" s="17"/>
      <c r="D37" s="31" t="s">
        <v>26</v>
      </c>
      <c r="E37" s="273">
        <f t="shared" ref="E37:G37" si="8">E39+E40+E41+E42+E43</f>
        <v>259841</v>
      </c>
      <c r="F37" s="273">
        <f>F38</f>
        <v>20103</v>
      </c>
      <c r="G37" s="273">
        <f t="shared" si="8"/>
        <v>146125</v>
      </c>
      <c r="H37" s="273">
        <f t="shared" ref="H37" si="9">H39+H40+H41+H42+H43</f>
        <v>7470</v>
      </c>
      <c r="I37" s="273">
        <f>I38</f>
        <v>4070</v>
      </c>
      <c r="J37" s="273">
        <f>J38</f>
        <v>4070</v>
      </c>
      <c r="K37" s="273">
        <f>K38</f>
        <v>4070</v>
      </c>
    </row>
    <row r="38" spans="1:11" ht="38.25" x14ac:dyDescent="0.25">
      <c r="A38" s="18"/>
      <c r="B38" s="18">
        <v>42</v>
      </c>
      <c r="C38" s="18"/>
      <c r="D38" s="32" t="s">
        <v>27</v>
      </c>
      <c r="E38" s="10"/>
      <c r="F38" s="10">
        <f>F39+F40+F41+F42+F43</f>
        <v>20103</v>
      </c>
      <c r="G38" s="11"/>
      <c r="H38" s="11">
        <f>H39+H40+H41+H42</f>
        <v>7470</v>
      </c>
      <c r="I38" s="11">
        <f>I39+I40+I41+I42</f>
        <v>4070</v>
      </c>
      <c r="J38" s="11">
        <f>J39+J40+J41+J42</f>
        <v>4070</v>
      </c>
      <c r="K38" s="11">
        <f>K39+K40+K41+K42</f>
        <v>4070</v>
      </c>
    </row>
    <row r="39" spans="1:11" x14ac:dyDescent="0.25">
      <c r="A39" s="18"/>
      <c r="B39" s="18"/>
      <c r="C39" s="15">
        <v>11</v>
      </c>
      <c r="D39" s="15" t="s">
        <v>20</v>
      </c>
      <c r="E39" s="10">
        <v>150380</v>
      </c>
      <c r="F39" s="10">
        <v>15417</v>
      </c>
      <c r="G39" s="11">
        <v>35125</v>
      </c>
      <c r="H39" s="11">
        <v>0</v>
      </c>
      <c r="I39" s="11">
        <v>0</v>
      </c>
      <c r="J39" s="11">
        <v>0</v>
      </c>
      <c r="K39" s="12">
        <v>0</v>
      </c>
    </row>
    <row r="40" spans="1:11" x14ac:dyDescent="0.25">
      <c r="A40" s="50"/>
      <c r="B40" s="50"/>
      <c r="C40" s="15" t="s">
        <v>144</v>
      </c>
      <c r="D40" s="15" t="s">
        <v>136</v>
      </c>
      <c r="E40" s="272">
        <v>57254</v>
      </c>
      <c r="F40" s="272">
        <v>630</v>
      </c>
      <c r="G40" s="272">
        <v>23000</v>
      </c>
      <c r="H40" s="50">
        <v>2070</v>
      </c>
      <c r="I40" s="272">
        <v>570</v>
      </c>
      <c r="J40" s="272">
        <v>570</v>
      </c>
      <c r="K40" s="272">
        <v>570</v>
      </c>
    </row>
    <row r="41" spans="1:11" ht="25.5" x14ac:dyDescent="0.25">
      <c r="A41" s="50"/>
      <c r="B41" s="50"/>
      <c r="C41" s="15" t="s">
        <v>143</v>
      </c>
      <c r="D41" s="20" t="s">
        <v>58</v>
      </c>
      <c r="E41" s="272">
        <v>3211</v>
      </c>
      <c r="F41" s="272">
        <v>711</v>
      </c>
      <c r="G41" s="272">
        <v>3000</v>
      </c>
      <c r="H41" s="50">
        <v>400</v>
      </c>
      <c r="I41" s="272">
        <v>500</v>
      </c>
      <c r="J41" s="272">
        <v>500</v>
      </c>
      <c r="K41" s="272">
        <v>500</v>
      </c>
    </row>
    <row r="42" spans="1:11" x14ac:dyDescent="0.25">
      <c r="A42" s="50"/>
      <c r="B42" s="50"/>
      <c r="C42" s="50" t="s">
        <v>142</v>
      </c>
      <c r="D42" s="15" t="s">
        <v>57</v>
      </c>
      <c r="E42" s="272">
        <v>36993</v>
      </c>
      <c r="F42" s="272">
        <v>3345</v>
      </c>
      <c r="G42" s="272">
        <v>65000</v>
      </c>
      <c r="H42" s="50">
        <v>5000</v>
      </c>
      <c r="I42" s="272">
        <v>3000</v>
      </c>
      <c r="J42" s="272">
        <v>3000</v>
      </c>
      <c r="K42" s="272">
        <v>3000</v>
      </c>
    </row>
    <row r="43" spans="1:11" ht="38.25" x14ac:dyDescent="0.25">
      <c r="A43" s="50"/>
      <c r="B43" s="50"/>
      <c r="C43" s="15" t="s">
        <v>141</v>
      </c>
      <c r="D43" s="18" t="s">
        <v>54</v>
      </c>
      <c r="E43" s="272">
        <v>12003</v>
      </c>
      <c r="F43" s="272">
        <v>0</v>
      </c>
      <c r="G43" s="272">
        <v>20000</v>
      </c>
      <c r="H43" s="50"/>
      <c r="I43" s="272"/>
      <c r="J43" s="272"/>
      <c r="K43" s="272"/>
    </row>
  </sheetData>
  <mergeCells count="5">
    <mergeCell ref="A7:K7"/>
    <mergeCell ref="A22:K22"/>
    <mergeCell ref="A1:K1"/>
    <mergeCell ref="A3:K3"/>
    <mergeCell ref="A5:K5"/>
  </mergeCells>
  <pageMargins left="0.7" right="0.7" top="0.75" bottom="0.75" header="0.3" footer="0.3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8A1FE-1D01-4638-BAD8-3584FFF1A4B1}">
  <dimension ref="A1:F20"/>
  <sheetViews>
    <sheetView workbookViewId="0">
      <selection activeCell="K12" sqref="K12"/>
    </sheetView>
  </sheetViews>
  <sheetFormatPr defaultRowHeight="15" x14ac:dyDescent="0.25"/>
  <cols>
    <col min="1" max="1" width="35.28515625" customWidth="1"/>
    <col min="2" max="2" width="17.140625" customWidth="1"/>
    <col min="3" max="3" width="15.140625" customWidth="1"/>
    <col min="4" max="4" width="16" customWidth="1"/>
    <col min="5" max="5" width="17.7109375" customWidth="1"/>
    <col min="6" max="6" width="20.28515625" customWidth="1"/>
  </cols>
  <sheetData>
    <row r="1" spans="1:6" ht="42" customHeight="1" x14ac:dyDescent="0.25">
      <c r="A1" s="340" t="s">
        <v>149</v>
      </c>
      <c r="B1" s="340"/>
      <c r="C1" s="340"/>
      <c r="D1" s="340"/>
      <c r="E1" s="340"/>
      <c r="F1" s="340"/>
    </row>
    <row r="2" spans="1:6" ht="18" customHeight="1" x14ac:dyDescent="0.25">
      <c r="A2" s="30"/>
      <c r="B2" s="30"/>
      <c r="C2" s="30"/>
      <c r="D2" s="30"/>
      <c r="E2" s="30"/>
      <c r="F2" s="30"/>
    </row>
    <row r="3" spans="1:6" ht="15.75" x14ac:dyDescent="0.25">
      <c r="A3" s="340" t="s">
        <v>38</v>
      </c>
      <c r="B3" s="340"/>
      <c r="C3" s="340"/>
      <c r="D3" s="340"/>
      <c r="E3" s="342"/>
      <c r="F3" s="342"/>
    </row>
    <row r="4" spans="1:6" ht="18" x14ac:dyDescent="0.25">
      <c r="A4" s="30"/>
      <c r="B4" s="30"/>
      <c r="C4" s="30"/>
      <c r="D4" s="30"/>
      <c r="E4" s="6"/>
      <c r="F4" s="6"/>
    </row>
    <row r="5" spans="1:6" ht="18" customHeight="1" x14ac:dyDescent="0.25">
      <c r="A5" s="340" t="s">
        <v>15</v>
      </c>
      <c r="B5" s="341"/>
      <c r="C5" s="341"/>
      <c r="D5" s="341"/>
      <c r="E5" s="341"/>
      <c r="F5" s="341"/>
    </row>
    <row r="6" spans="1:6" ht="18" x14ac:dyDescent="0.25">
      <c r="A6" s="30"/>
      <c r="B6" s="30"/>
      <c r="C6" s="30"/>
      <c r="D6" s="30"/>
      <c r="E6" s="6"/>
      <c r="F6" s="6"/>
    </row>
    <row r="7" spans="1:6" ht="15.75" x14ac:dyDescent="0.25">
      <c r="A7" s="340" t="s">
        <v>28</v>
      </c>
      <c r="B7" s="367"/>
      <c r="C7" s="367"/>
      <c r="D7" s="367"/>
      <c r="E7" s="367"/>
      <c r="F7" s="367"/>
    </row>
    <row r="8" spans="1:6" ht="18" x14ac:dyDescent="0.25">
      <c r="A8" s="30"/>
      <c r="B8" s="30"/>
      <c r="C8" s="30"/>
      <c r="D8" s="30"/>
      <c r="E8" s="6"/>
      <c r="F8" s="6"/>
    </row>
    <row r="9" spans="1:6" ht="25.5" x14ac:dyDescent="0.25">
      <c r="A9" s="26" t="s">
        <v>165</v>
      </c>
      <c r="B9" s="25" t="s">
        <v>164</v>
      </c>
      <c r="C9" s="26" t="s">
        <v>154</v>
      </c>
      <c r="D9" s="26" t="s">
        <v>147</v>
      </c>
      <c r="E9" s="26" t="s">
        <v>52</v>
      </c>
      <c r="F9" s="26" t="s">
        <v>148</v>
      </c>
    </row>
    <row r="10" spans="1:6" ht="15.75" customHeight="1" x14ac:dyDescent="0.25">
      <c r="A10" s="13" t="s">
        <v>29</v>
      </c>
      <c r="B10" s="10"/>
      <c r="C10" s="11"/>
      <c r="D10" s="11"/>
      <c r="E10" s="11"/>
      <c r="F10" s="11"/>
    </row>
    <row r="11" spans="1:6" ht="15.75" customHeight="1" x14ac:dyDescent="0.25">
      <c r="A11" s="13" t="s">
        <v>30</v>
      </c>
      <c r="B11" s="10"/>
      <c r="C11" s="11"/>
      <c r="D11" s="11"/>
      <c r="E11" s="11"/>
      <c r="F11" s="11"/>
    </row>
    <row r="12" spans="1:6" ht="48" customHeight="1" x14ac:dyDescent="0.25">
      <c r="A12" s="20" t="s">
        <v>31</v>
      </c>
      <c r="B12" s="10"/>
      <c r="C12" s="11"/>
      <c r="D12" s="11"/>
      <c r="E12" s="11"/>
      <c r="F12" s="11"/>
    </row>
    <row r="13" spans="1:6" x14ac:dyDescent="0.25">
      <c r="A13" s="19" t="s">
        <v>32</v>
      </c>
      <c r="B13" s="10"/>
      <c r="C13" s="11"/>
      <c r="D13" s="11"/>
      <c r="E13" s="11"/>
      <c r="F13" s="11"/>
    </row>
    <row r="14" spans="1:6" ht="34.5" customHeight="1" x14ac:dyDescent="0.25">
      <c r="A14" s="13" t="s">
        <v>33</v>
      </c>
      <c r="B14" s="10"/>
      <c r="C14" s="11"/>
      <c r="D14" s="11"/>
      <c r="E14" s="11"/>
      <c r="F14" s="12"/>
    </row>
    <row r="15" spans="1:6" ht="57.75" customHeight="1" x14ac:dyDescent="0.25">
      <c r="A15" s="21" t="s">
        <v>34</v>
      </c>
      <c r="B15" s="10"/>
      <c r="C15" s="11"/>
      <c r="D15" s="11"/>
      <c r="E15" s="11"/>
      <c r="F15" s="12"/>
    </row>
    <row r="16" spans="1:6" x14ac:dyDescent="0.25">
      <c r="A16" s="307" t="s">
        <v>176</v>
      </c>
      <c r="B16" s="272">
        <f>B17</f>
        <v>1370606</v>
      </c>
      <c r="C16" s="272">
        <f>C17</f>
        <v>1338432</v>
      </c>
      <c r="D16" s="272">
        <f>D17</f>
        <v>1666692</v>
      </c>
      <c r="E16" s="272">
        <f>E17</f>
        <v>1666692</v>
      </c>
      <c r="F16" s="272">
        <f>F17</f>
        <v>1666692</v>
      </c>
    </row>
    <row r="17" spans="1:6" x14ac:dyDescent="0.25">
      <c r="A17" s="50" t="s">
        <v>177</v>
      </c>
      <c r="B17" s="272">
        <f>B18+B19</f>
        <v>1370606</v>
      </c>
      <c r="C17" s="272">
        <f>C18+C19</f>
        <v>1338432</v>
      </c>
      <c r="D17" s="272">
        <f>D18+D19</f>
        <v>1666692</v>
      </c>
      <c r="E17" s="272">
        <f>E18+E19</f>
        <v>1666692</v>
      </c>
      <c r="F17" s="272">
        <f>F18+F19</f>
        <v>1666692</v>
      </c>
    </row>
    <row r="18" spans="1:6" x14ac:dyDescent="0.25">
      <c r="A18" s="50" t="s">
        <v>178</v>
      </c>
      <c r="B18" s="272">
        <v>1321775</v>
      </c>
      <c r="C18" s="272">
        <v>1257932</v>
      </c>
      <c r="D18" s="272">
        <v>1564262</v>
      </c>
      <c r="E18" s="272">
        <v>1564262</v>
      </c>
      <c r="F18" s="272">
        <v>1564262</v>
      </c>
    </row>
    <row r="19" spans="1:6" x14ac:dyDescent="0.25">
      <c r="A19" s="50" t="s">
        <v>179</v>
      </c>
      <c r="B19" s="272">
        <v>48831</v>
      </c>
      <c r="C19" s="272">
        <v>80500</v>
      </c>
      <c r="D19" s="272">
        <v>102430</v>
      </c>
      <c r="E19" s="272">
        <v>102430</v>
      </c>
      <c r="F19" s="272">
        <v>102430</v>
      </c>
    </row>
    <row r="20" spans="1:6" x14ac:dyDescent="0.25">
      <c r="A20" s="50"/>
      <c r="B20" s="272"/>
      <c r="C20" s="272"/>
      <c r="D20" s="272"/>
      <c r="E20" s="272"/>
      <c r="F20" s="27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5"/>
  <sheetViews>
    <sheetView topLeftCell="A4" workbookViewId="0">
      <selection activeCell="I20" sqref="I20"/>
    </sheetView>
  </sheetViews>
  <sheetFormatPr defaultRowHeight="15" x14ac:dyDescent="0.25"/>
  <cols>
    <col min="1" max="1" width="5.28515625" customWidth="1"/>
    <col min="2" max="2" width="9" customWidth="1"/>
    <col min="3" max="3" width="25.140625" customWidth="1"/>
    <col min="4" max="4" width="25.28515625" hidden="1" customWidth="1"/>
    <col min="5" max="9" width="25.28515625" customWidth="1"/>
  </cols>
  <sheetData>
    <row r="1" spans="1:9" ht="42" customHeight="1" x14ac:dyDescent="0.25">
      <c r="A1" s="340" t="s">
        <v>149</v>
      </c>
      <c r="B1" s="340"/>
      <c r="C1" s="340"/>
      <c r="D1" s="340"/>
      <c r="E1" s="340"/>
      <c r="F1" s="340"/>
      <c r="G1" s="340"/>
      <c r="H1" s="340"/>
      <c r="I1" s="340"/>
    </row>
    <row r="2" spans="1:9" ht="18" customHeight="1" x14ac:dyDescent="0.25">
      <c r="A2" s="5"/>
      <c r="B2" s="5"/>
      <c r="C2" s="30"/>
      <c r="D2" s="5"/>
      <c r="E2" s="30"/>
      <c r="F2" s="30"/>
      <c r="G2" s="5"/>
      <c r="H2" s="5"/>
      <c r="I2" s="5"/>
    </row>
    <row r="3" spans="1:9" ht="15.75" x14ac:dyDescent="0.25">
      <c r="A3" s="340" t="s">
        <v>38</v>
      </c>
      <c r="B3" s="340"/>
      <c r="C3" s="340"/>
      <c r="D3" s="340"/>
      <c r="E3" s="340"/>
      <c r="F3" s="340"/>
      <c r="G3" s="340"/>
      <c r="H3" s="342"/>
      <c r="I3" s="342"/>
    </row>
    <row r="4" spans="1:9" ht="21" customHeight="1" x14ac:dyDescent="0.25">
      <c r="A4" s="5"/>
      <c r="B4" s="5"/>
      <c r="C4" s="30"/>
      <c r="D4" s="5"/>
      <c r="E4" s="30"/>
      <c r="F4" s="30"/>
      <c r="G4" s="5"/>
      <c r="H4" s="6"/>
      <c r="I4" s="6"/>
    </row>
    <row r="5" spans="1:9" ht="15.75" customHeight="1" x14ac:dyDescent="0.25">
      <c r="A5" s="340" t="s">
        <v>162</v>
      </c>
      <c r="B5" s="340"/>
      <c r="C5" s="340"/>
      <c r="D5" s="340"/>
      <c r="E5" s="340"/>
      <c r="F5" s="340"/>
      <c r="G5" s="340"/>
      <c r="H5" s="340"/>
      <c r="I5" s="340"/>
    </row>
    <row r="6" spans="1:9" ht="18" x14ac:dyDescent="0.25">
      <c r="A6" s="30"/>
      <c r="B6" s="30"/>
      <c r="C6" s="30"/>
      <c r="D6" s="30"/>
      <c r="E6" s="30"/>
      <c r="F6" s="30"/>
      <c r="G6" s="30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14</v>
      </c>
      <c r="D7" s="25" t="s">
        <v>164</v>
      </c>
      <c r="E7" s="25" t="s">
        <v>164</v>
      </c>
      <c r="F7" s="26" t="s">
        <v>154</v>
      </c>
      <c r="G7" s="26" t="s">
        <v>147</v>
      </c>
      <c r="H7" s="26" t="s">
        <v>52</v>
      </c>
      <c r="I7" s="26" t="s">
        <v>148</v>
      </c>
    </row>
    <row r="8" spans="1:9" x14ac:dyDescent="0.25">
      <c r="A8" s="288"/>
      <c r="B8" s="289"/>
      <c r="C8" s="290" t="s">
        <v>0</v>
      </c>
      <c r="D8" s="289"/>
      <c r="E8" s="289"/>
      <c r="F8" s="288"/>
      <c r="G8" s="288"/>
      <c r="H8" s="288"/>
      <c r="I8" s="288"/>
    </row>
    <row r="9" spans="1:9" ht="15.75" customHeight="1" x14ac:dyDescent="0.25">
      <c r="A9" s="13">
        <v>6</v>
      </c>
      <c r="B9" s="13"/>
      <c r="C9" s="13" t="s">
        <v>19</v>
      </c>
      <c r="D9" s="10"/>
      <c r="E9" s="10">
        <f>E10+E12</f>
        <v>1182406</v>
      </c>
      <c r="F9" s="10">
        <f>F10+F12</f>
        <v>1212300</v>
      </c>
      <c r="G9" s="10">
        <f>G10+G12</f>
        <v>1545230</v>
      </c>
      <c r="H9" s="10">
        <f>H10+H12</f>
        <v>1545230</v>
      </c>
      <c r="I9" s="10">
        <f>I10+I12</f>
        <v>1545230</v>
      </c>
    </row>
    <row r="10" spans="1:9" ht="38.25" x14ac:dyDescent="0.25">
      <c r="A10" s="13"/>
      <c r="B10" s="18">
        <v>63</v>
      </c>
      <c r="C10" s="18" t="s">
        <v>54</v>
      </c>
      <c r="D10" s="10"/>
      <c r="E10" s="10">
        <v>9190</v>
      </c>
      <c r="F10" s="11">
        <v>0</v>
      </c>
      <c r="G10" s="11">
        <v>36000</v>
      </c>
      <c r="H10" s="11">
        <v>36000</v>
      </c>
      <c r="I10" s="11">
        <v>36000</v>
      </c>
    </row>
    <row r="11" spans="1:9" x14ac:dyDescent="0.25">
      <c r="A11" s="14"/>
      <c r="B11" s="33" t="s">
        <v>55</v>
      </c>
      <c r="C11" s="15"/>
      <c r="D11" s="10"/>
      <c r="E11" s="10"/>
      <c r="F11" s="11"/>
      <c r="G11" s="11"/>
      <c r="H11" s="11"/>
      <c r="I11" s="11"/>
    </row>
    <row r="12" spans="1:9" ht="38.25" x14ac:dyDescent="0.25">
      <c r="A12" s="14"/>
      <c r="B12" s="14">
        <v>67</v>
      </c>
      <c r="C12" s="18" t="s">
        <v>56</v>
      </c>
      <c r="D12" s="10"/>
      <c r="E12" s="10">
        <v>1173216</v>
      </c>
      <c r="F12" s="11">
        <v>1212300</v>
      </c>
      <c r="G12" s="11">
        <v>1509230</v>
      </c>
      <c r="H12" s="11">
        <v>1509230</v>
      </c>
      <c r="I12" s="11">
        <v>1509230</v>
      </c>
    </row>
    <row r="13" spans="1:9" ht="25.5" x14ac:dyDescent="0.25">
      <c r="A13" s="16">
        <v>7</v>
      </c>
      <c r="B13" s="17"/>
      <c r="C13" s="31" t="s">
        <v>21</v>
      </c>
      <c r="D13" s="10"/>
      <c r="E13" s="10"/>
      <c r="F13" s="11"/>
      <c r="G13" s="11"/>
      <c r="H13" s="11"/>
      <c r="I13" s="11"/>
    </row>
    <row r="14" spans="1:9" ht="38.25" x14ac:dyDescent="0.25">
      <c r="A14" s="18"/>
      <c r="B14" s="18">
        <v>72</v>
      </c>
      <c r="C14" s="32" t="s">
        <v>53</v>
      </c>
      <c r="D14" s="10"/>
      <c r="E14" s="10"/>
      <c r="F14" s="11"/>
      <c r="G14" s="11"/>
      <c r="H14" s="11"/>
      <c r="I14" s="12"/>
    </row>
    <row r="17" spans="1:9" ht="15.75" x14ac:dyDescent="0.25">
      <c r="A17" s="340" t="s">
        <v>163</v>
      </c>
      <c r="B17" s="367"/>
      <c r="C17" s="367"/>
      <c r="D17" s="367"/>
      <c r="E17" s="367"/>
      <c r="F17" s="367"/>
      <c r="G17" s="367"/>
      <c r="H17" s="367"/>
      <c r="I17" s="367"/>
    </row>
    <row r="18" spans="1:9" ht="18" x14ac:dyDescent="0.25">
      <c r="A18" s="30"/>
      <c r="B18" s="30"/>
      <c r="C18" s="30"/>
      <c r="D18" s="30"/>
      <c r="E18" s="30"/>
      <c r="F18" s="30"/>
      <c r="G18" s="30"/>
      <c r="H18" s="6"/>
      <c r="I18" s="6"/>
    </row>
    <row r="19" spans="1:9" ht="25.5" x14ac:dyDescent="0.25">
      <c r="A19" s="26" t="s">
        <v>16</v>
      </c>
      <c r="B19" s="25" t="s">
        <v>17</v>
      </c>
      <c r="C19" s="25" t="s">
        <v>23</v>
      </c>
      <c r="D19" s="25" t="s">
        <v>164</v>
      </c>
      <c r="E19" s="25" t="s">
        <v>164</v>
      </c>
      <c r="F19" s="26" t="s">
        <v>154</v>
      </c>
      <c r="G19" s="26" t="s">
        <v>147</v>
      </c>
      <c r="H19" s="26" t="s">
        <v>52</v>
      </c>
      <c r="I19" s="26" t="s">
        <v>148</v>
      </c>
    </row>
    <row r="20" spans="1:9" x14ac:dyDescent="0.25">
      <c r="A20" s="288"/>
      <c r="B20" s="289"/>
      <c r="C20" s="290" t="s">
        <v>3</v>
      </c>
      <c r="D20" s="289"/>
      <c r="E20" s="336">
        <f>E21+E25</f>
        <v>1370606</v>
      </c>
      <c r="F20" s="336">
        <f>F21+F25</f>
        <v>1338432</v>
      </c>
      <c r="G20" s="336">
        <f>G21+G25</f>
        <v>1666692</v>
      </c>
      <c r="H20" s="336">
        <f>H21+H25</f>
        <v>1666692</v>
      </c>
      <c r="I20" s="336">
        <f>I21+I25</f>
        <v>1666692</v>
      </c>
    </row>
    <row r="21" spans="1:9" ht="15.75" customHeight="1" x14ac:dyDescent="0.25">
      <c r="A21" s="13">
        <v>3</v>
      </c>
      <c r="B21" s="13"/>
      <c r="C21" s="13" t="s">
        <v>24</v>
      </c>
      <c r="D21" s="10"/>
      <c r="E21" s="10">
        <f>E22+E23</f>
        <v>1350503</v>
      </c>
      <c r="F21" s="10">
        <f>F22+F23</f>
        <v>1330962</v>
      </c>
      <c r="G21" s="10">
        <f>G22+G23</f>
        <v>1662622</v>
      </c>
      <c r="H21" s="10">
        <f>H22+H23</f>
        <v>1662622</v>
      </c>
      <c r="I21" s="10">
        <f>I22+I23</f>
        <v>1662622</v>
      </c>
    </row>
    <row r="22" spans="1:9" ht="15.75" customHeight="1" x14ac:dyDescent="0.25">
      <c r="A22" s="13"/>
      <c r="B22" s="18">
        <v>31</v>
      </c>
      <c r="C22" s="18" t="s">
        <v>25</v>
      </c>
      <c r="D22" s="10"/>
      <c r="E22" s="10">
        <v>1112306</v>
      </c>
      <c r="F22" s="11">
        <v>1077538</v>
      </c>
      <c r="G22" s="11">
        <v>1413714</v>
      </c>
      <c r="H22" s="11">
        <v>1413714</v>
      </c>
      <c r="I22" s="11">
        <v>1413714</v>
      </c>
    </row>
    <row r="23" spans="1:9" x14ac:dyDescent="0.25">
      <c r="A23" s="14"/>
      <c r="B23" s="14">
        <v>32</v>
      </c>
      <c r="C23" s="14" t="s">
        <v>41</v>
      </c>
      <c r="D23" s="10"/>
      <c r="E23" s="10">
        <v>238197</v>
      </c>
      <c r="F23" s="11">
        <v>253424</v>
      </c>
      <c r="G23" s="11">
        <v>248908</v>
      </c>
      <c r="H23" s="11">
        <v>248908</v>
      </c>
      <c r="I23" s="11">
        <v>248908</v>
      </c>
    </row>
    <row r="24" spans="1:9" x14ac:dyDescent="0.25">
      <c r="A24" s="14"/>
      <c r="B24" s="33" t="s">
        <v>55</v>
      </c>
      <c r="C24" s="15"/>
      <c r="D24" s="10"/>
      <c r="E24" s="10"/>
      <c r="F24" s="11"/>
      <c r="G24" s="11"/>
      <c r="H24" s="11"/>
      <c r="I24" s="11"/>
    </row>
    <row r="25" spans="1:9" ht="25.5" x14ac:dyDescent="0.25">
      <c r="A25" s="16">
        <v>4</v>
      </c>
      <c r="B25" s="17"/>
      <c r="C25" s="31" t="s">
        <v>26</v>
      </c>
      <c r="D25" s="10"/>
      <c r="E25" s="10">
        <f>E26</f>
        <v>20103</v>
      </c>
      <c r="F25" s="10">
        <f>F26</f>
        <v>7470</v>
      </c>
      <c r="G25" s="10">
        <f>G26</f>
        <v>4070</v>
      </c>
      <c r="H25" s="10">
        <f>H26</f>
        <v>4070</v>
      </c>
      <c r="I25" s="10">
        <f>I26</f>
        <v>4070</v>
      </c>
    </row>
    <row r="26" spans="1:9" ht="38.25" x14ac:dyDescent="0.25">
      <c r="A26" s="18"/>
      <c r="B26" s="18">
        <v>41</v>
      </c>
      <c r="C26" s="32" t="s">
        <v>27</v>
      </c>
      <c r="D26" s="10"/>
      <c r="E26" s="10">
        <v>20103</v>
      </c>
      <c r="F26" s="11">
        <v>7470</v>
      </c>
      <c r="G26" s="11">
        <v>4070</v>
      </c>
      <c r="H26" s="11">
        <v>4070</v>
      </c>
      <c r="I26" s="11">
        <v>4070</v>
      </c>
    </row>
    <row r="34" spans="1:9" x14ac:dyDescent="0.25">
      <c r="A34" s="50"/>
      <c r="B34" s="272"/>
      <c r="C34" s="272"/>
      <c r="D34" s="272"/>
      <c r="E34" s="272"/>
      <c r="F34" s="272"/>
      <c r="G34" s="272"/>
      <c r="H34" s="272"/>
      <c r="I34" s="272"/>
    </row>
    <row r="35" spans="1:9" x14ac:dyDescent="0.25">
      <c r="B35" s="274"/>
      <c r="C35" s="274"/>
      <c r="D35" s="274"/>
      <c r="E35" s="274"/>
      <c r="F35" s="274"/>
      <c r="G35" s="274"/>
      <c r="H35" s="274"/>
      <c r="I35" s="274"/>
    </row>
  </sheetData>
  <mergeCells count="4">
    <mergeCell ref="A1:I1"/>
    <mergeCell ref="A3:I3"/>
    <mergeCell ref="A5:I5"/>
    <mergeCell ref="A17:I17"/>
  </mergeCells>
  <pageMargins left="0.7" right="0.7" top="0.75" bottom="0.75" header="0.3" footer="0.3"/>
  <pageSetup paperSize="9" scale="6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6"/>
  <sheetViews>
    <sheetView workbookViewId="0">
      <selection activeCell="G2" sqref="G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340" t="s">
        <v>59</v>
      </c>
      <c r="B1" s="340"/>
      <c r="C1" s="340"/>
      <c r="D1" s="340"/>
      <c r="E1" s="340"/>
      <c r="F1" s="340"/>
      <c r="G1" s="340"/>
      <c r="H1" s="340"/>
      <c r="I1" s="340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340" t="s">
        <v>38</v>
      </c>
      <c r="B3" s="340"/>
      <c r="C3" s="340"/>
      <c r="D3" s="340"/>
      <c r="E3" s="340"/>
      <c r="F3" s="340"/>
      <c r="G3" s="340"/>
      <c r="H3" s="342"/>
      <c r="I3" s="342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340" t="s">
        <v>166</v>
      </c>
      <c r="B5" s="341"/>
      <c r="C5" s="341"/>
      <c r="D5" s="341"/>
      <c r="E5" s="341"/>
      <c r="F5" s="341"/>
      <c r="G5" s="341"/>
      <c r="H5" s="341"/>
      <c r="I5" s="341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62</v>
      </c>
      <c r="E7" s="25" t="s">
        <v>12</v>
      </c>
      <c r="F7" s="26" t="s">
        <v>13</v>
      </c>
      <c r="G7" s="26" t="s">
        <v>50</v>
      </c>
      <c r="H7" s="26" t="s">
        <v>51</v>
      </c>
      <c r="I7" s="26" t="s">
        <v>52</v>
      </c>
    </row>
    <row r="8" spans="1:9" ht="25.5" x14ac:dyDescent="0.25">
      <c r="A8" s="13">
        <v>8</v>
      </c>
      <c r="B8" s="13"/>
      <c r="C8" s="13"/>
      <c r="D8" s="13" t="s">
        <v>35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42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43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36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44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45</v>
      </c>
      <c r="E14" s="10"/>
      <c r="F14" s="11"/>
      <c r="G14" s="11"/>
      <c r="H14" s="11"/>
      <c r="I14" s="12"/>
    </row>
    <row r="15" spans="1:9" x14ac:dyDescent="0.25">
      <c r="A15" s="50"/>
      <c r="B15" s="50"/>
      <c r="C15" s="55">
        <v>52</v>
      </c>
      <c r="D15" s="50" t="s">
        <v>63</v>
      </c>
      <c r="E15" s="50"/>
      <c r="F15" s="50"/>
      <c r="G15" s="50"/>
      <c r="H15" s="50"/>
      <c r="I15" s="50"/>
    </row>
    <row r="16" spans="1:9" x14ac:dyDescent="0.25">
      <c r="A16" s="50"/>
      <c r="B16" s="50"/>
      <c r="C16" s="50"/>
      <c r="D16" s="50"/>
      <c r="E16" s="50"/>
      <c r="F16" s="50"/>
      <c r="G16" s="50"/>
      <c r="H16" s="50"/>
      <c r="I16" s="50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51B37-30EF-40B4-827D-B1501F4752E5}">
  <dimension ref="A1:F17"/>
  <sheetViews>
    <sheetView workbookViewId="0">
      <selection activeCell="B10" sqref="B10"/>
    </sheetView>
  </sheetViews>
  <sheetFormatPr defaultRowHeight="15" x14ac:dyDescent="0.25"/>
  <cols>
    <col min="1" max="1" width="34.7109375" customWidth="1"/>
    <col min="2" max="2" width="19.42578125" customWidth="1"/>
    <col min="3" max="3" width="18.140625" customWidth="1"/>
    <col min="4" max="4" width="20.5703125" customWidth="1"/>
    <col min="5" max="5" width="18" customWidth="1"/>
    <col min="6" max="6" width="20.7109375" customWidth="1"/>
  </cols>
  <sheetData>
    <row r="1" spans="1:6" ht="30.75" customHeight="1" x14ac:dyDescent="0.25">
      <c r="A1" s="340" t="s">
        <v>149</v>
      </c>
      <c r="B1" s="340"/>
      <c r="C1" s="340"/>
      <c r="D1" s="340"/>
      <c r="E1" s="340"/>
      <c r="F1" s="340"/>
    </row>
    <row r="2" spans="1:6" ht="30.75" customHeight="1" x14ac:dyDescent="0.25">
      <c r="A2" s="30"/>
      <c r="B2" s="30"/>
      <c r="C2" s="30"/>
      <c r="D2" s="30"/>
      <c r="E2" s="30"/>
      <c r="F2" s="30"/>
    </row>
    <row r="3" spans="1:6" ht="30.75" customHeight="1" x14ac:dyDescent="0.25">
      <c r="A3" s="340" t="s">
        <v>38</v>
      </c>
      <c r="B3" s="340"/>
      <c r="C3" s="340"/>
      <c r="D3" s="340"/>
      <c r="E3" s="340"/>
      <c r="F3" s="340"/>
    </row>
    <row r="4" spans="1:6" ht="30.75" customHeight="1" x14ac:dyDescent="0.25">
      <c r="A4" s="30"/>
      <c r="B4" s="30"/>
      <c r="C4" s="30"/>
      <c r="D4" s="30"/>
      <c r="E4" s="6"/>
      <c r="F4" s="6"/>
    </row>
    <row r="5" spans="1:6" ht="30.75" customHeight="1" x14ac:dyDescent="0.25">
      <c r="A5" s="340" t="s">
        <v>167</v>
      </c>
      <c r="B5" s="340"/>
      <c r="C5" s="340"/>
      <c r="D5" s="340"/>
      <c r="E5" s="340"/>
      <c r="F5" s="340"/>
    </row>
    <row r="6" spans="1:6" ht="30.75" customHeight="1" x14ac:dyDescent="0.25">
      <c r="A6" s="30"/>
      <c r="B6" s="30"/>
      <c r="C6" s="30"/>
      <c r="D6" s="30"/>
      <c r="E6" s="6"/>
      <c r="F6" s="6"/>
    </row>
    <row r="7" spans="1:6" ht="30.75" customHeight="1" x14ac:dyDescent="0.25">
      <c r="A7" s="25" t="s">
        <v>165</v>
      </c>
      <c r="B7" s="25" t="s">
        <v>164</v>
      </c>
      <c r="C7" s="26" t="s">
        <v>154</v>
      </c>
      <c r="D7" s="26" t="s">
        <v>147</v>
      </c>
      <c r="E7" s="26" t="s">
        <v>52</v>
      </c>
      <c r="F7" s="26" t="s">
        <v>148</v>
      </c>
    </row>
    <row r="8" spans="1:6" ht="30.75" customHeight="1" x14ac:dyDescent="0.25">
      <c r="A8" s="13" t="s">
        <v>168</v>
      </c>
      <c r="B8" s="10"/>
      <c r="C8" s="11"/>
      <c r="D8" s="11"/>
      <c r="E8" s="11"/>
      <c r="F8" s="11"/>
    </row>
    <row r="9" spans="1:6" ht="30.75" customHeight="1" x14ac:dyDescent="0.25">
      <c r="A9" s="13" t="s">
        <v>169</v>
      </c>
      <c r="B9" s="10"/>
      <c r="C9" s="11"/>
      <c r="D9" s="11"/>
      <c r="E9" s="11"/>
      <c r="F9" s="11"/>
    </row>
    <row r="10" spans="1:6" ht="30.75" customHeight="1" x14ac:dyDescent="0.25">
      <c r="A10" s="20" t="s">
        <v>170</v>
      </c>
      <c r="B10" s="10"/>
      <c r="C10" s="11"/>
      <c r="D10" s="11"/>
      <c r="E10" s="11"/>
      <c r="F10" s="11"/>
    </row>
    <row r="11" spans="1:6" ht="11.25" customHeight="1" x14ac:dyDescent="0.25">
      <c r="A11" s="20"/>
      <c r="B11" s="10"/>
      <c r="C11" s="11"/>
      <c r="D11" s="11"/>
      <c r="E11" s="11"/>
      <c r="F11" s="11"/>
    </row>
    <row r="12" spans="1:6" ht="30.75" customHeight="1" x14ac:dyDescent="0.25">
      <c r="A12" s="13" t="s">
        <v>171</v>
      </c>
      <c r="B12" s="10"/>
      <c r="C12" s="11"/>
      <c r="D12" s="11"/>
      <c r="E12" s="11"/>
      <c r="F12" s="11"/>
    </row>
    <row r="13" spans="1:6" ht="30.75" customHeight="1" x14ac:dyDescent="0.25">
      <c r="A13" s="31" t="s">
        <v>172</v>
      </c>
      <c r="B13" s="10"/>
      <c r="C13" s="11"/>
      <c r="D13" s="11"/>
      <c r="E13" s="11"/>
      <c r="F13" s="11"/>
    </row>
    <row r="14" spans="1:6" ht="30.75" customHeight="1" x14ac:dyDescent="0.25">
      <c r="A14" s="15" t="s">
        <v>173</v>
      </c>
      <c r="B14" s="10"/>
      <c r="C14" s="11"/>
      <c r="D14" s="11"/>
      <c r="E14" s="11"/>
      <c r="F14" s="12"/>
    </row>
    <row r="15" spans="1:6" ht="30.75" customHeight="1" x14ac:dyDescent="0.25">
      <c r="A15" s="31" t="s">
        <v>174</v>
      </c>
      <c r="B15" s="10"/>
      <c r="C15" s="11"/>
      <c r="D15" s="11"/>
      <c r="E15" s="11"/>
      <c r="F15" s="12"/>
    </row>
    <row r="16" spans="1:6" ht="30.75" customHeight="1" x14ac:dyDescent="0.25">
      <c r="A16" s="15" t="s">
        <v>175</v>
      </c>
      <c r="B16" s="10"/>
      <c r="C16" s="11"/>
      <c r="D16" s="11"/>
      <c r="E16" s="11"/>
      <c r="F16" s="12"/>
    </row>
    <row r="17" ht="30.75" customHeight="1" x14ac:dyDescent="0.25"/>
  </sheetData>
  <mergeCells count="3">
    <mergeCell ref="A1:F1"/>
    <mergeCell ref="A3:F3"/>
    <mergeCell ref="A5:F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546"/>
  <sheetViews>
    <sheetView tabSelected="1" topLeftCell="A111" workbookViewId="0">
      <selection activeCell="E420" sqref="E420"/>
    </sheetView>
  </sheetViews>
  <sheetFormatPr defaultRowHeight="15" x14ac:dyDescent="0.25"/>
  <cols>
    <col min="1" max="1" width="7.42578125" bestFit="1" customWidth="1"/>
    <col min="2" max="2" width="6" customWidth="1"/>
    <col min="3" max="3" width="10.28515625" customWidth="1"/>
    <col min="4" max="4" width="39.7109375" customWidth="1"/>
    <col min="5" max="5" width="19.85546875" customWidth="1"/>
    <col min="6" max="7" width="19.28515625" customWidth="1"/>
    <col min="8" max="8" width="21.140625" customWidth="1"/>
    <col min="9" max="9" width="25.28515625" customWidth="1"/>
  </cols>
  <sheetData>
    <row r="1" spans="1:44" ht="42" customHeight="1" x14ac:dyDescent="0.25">
      <c r="A1" s="340" t="s">
        <v>149</v>
      </c>
      <c r="B1" s="340"/>
      <c r="C1" s="340"/>
      <c r="D1" s="340"/>
      <c r="E1" s="340"/>
      <c r="F1" s="340"/>
      <c r="G1" s="340"/>
      <c r="H1" s="340"/>
      <c r="I1" s="340"/>
    </row>
    <row r="2" spans="1:44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44" ht="18" customHeight="1" x14ac:dyDescent="0.25">
      <c r="A3" s="340" t="s">
        <v>37</v>
      </c>
      <c r="B3" s="341"/>
      <c r="C3" s="341"/>
      <c r="D3" s="341"/>
      <c r="E3" s="341"/>
      <c r="F3" s="341"/>
      <c r="G3" s="341"/>
      <c r="H3" s="341"/>
      <c r="I3" s="341"/>
    </row>
    <row r="4" spans="1:44" ht="18" x14ac:dyDescent="0.25">
      <c r="A4" s="5"/>
      <c r="B4" s="5"/>
      <c r="C4" s="5"/>
      <c r="D4" s="5"/>
      <c r="E4" s="5"/>
      <c r="F4" s="5"/>
      <c r="G4" s="5"/>
      <c r="H4" s="6"/>
      <c r="I4" s="6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205"/>
      <c r="AL4" s="205"/>
      <c r="AM4" s="205"/>
      <c r="AN4" s="205"/>
      <c r="AO4" s="205"/>
      <c r="AP4" s="205"/>
      <c r="AQ4" s="205"/>
      <c r="AR4" s="205"/>
    </row>
    <row r="5" spans="1:44" ht="25.5" x14ac:dyDescent="0.25">
      <c r="A5" s="422" t="s">
        <v>39</v>
      </c>
      <c r="B5" s="423"/>
      <c r="C5" s="424"/>
      <c r="D5" s="25" t="s">
        <v>40</v>
      </c>
      <c r="E5" s="25" t="s">
        <v>164</v>
      </c>
      <c r="F5" s="26" t="s">
        <v>154</v>
      </c>
      <c r="G5" s="26" t="s">
        <v>147</v>
      </c>
      <c r="H5" s="26" t="s">
        <v>52</v>
      </c>
      <c r="I5" s="26" t="s">
        <v>148</v>
      </c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  <c r="AD5" s="205"/>
      <c r="AE5" s="205"/>
      <c r="AF5" s="205"/>
      <c r="AG5" s="205"/>
      <c r="AH5" s="205"/>
      <c r="AI5" s="205"/>
      <c r="AJ5" s="205"/>
      <c r="AK5" s="205"/>
      <c r="AL5" s="205"/>
      <c r="AM5" s="205"/>
      <c r="AN5" s="205"/>
      <c r="AO5" s="205"/>
      <c r="AP5" s="205"/>
      <c r="AQ5" s="205"/>
      <c r="AR5" s="205"/>
    </row>
    <row r="6" spans="1:44" s="109" customFormat="1" ht="25.5" x14ac:dyDescent="0.25">
      <c r="A6" s="428" t="s">
        <v>64</v>
      </c>
      <c r="B6" s="429"/>
      <c r="C6" s="430"/>
      <c r="D6" s="106" t="s">
        <v>70</v>
      </c>
      <c r="E6" s="107">
        <f>E7+E43+E52</f>
        <v>74176</v>
      </c>
      <c r="F6" s="108">
        <f>F7</f>
        <v>56093</v>
      </c>
      <c r="G6" s="108">
        <f>G7+G43</f>
        <v>68527</v>
      </c>
      <c r="H6" s="108">
        <f>H7+H43</f>
        <v>68527</v>
      </c>
      <c r="I6" s="108">
        <f>I7+I43</f>
        <v>68527</v>
      </c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  <c r="AD6" s="205"/>
      <c r="AE6" s="205"/>
      <c r="AF6" s="205"/>
      <c r="AG6" s="205"/>
      <c r="AH6" s="205"/>
      <c r="AI6" s="205"/>
      <c r="AJ6" s="205"/>
      <c r="AK6" s="205"/>
      <c r="AL6" s="205"/>
      <c r="AM6" s="205"/>
      <c r="AN6" s="205"/>
      <c r="AO6" s="205"/>
      <c r="AP6" s="205"/>
      <c r="AQ6" s="205"/>
      <c r="AR6" s="205"/>
    </row>
    <row r="7" spans="1:44" s="100" customFormat="1" x14ac:dyDescent="0.25">
      <c r="A7" s="404" t="s">
        <v>65</v>
      </c>
      <c r="B7" s="405"/>
      <c r="C7" s="406"/>
      <c r="D7" s="97" t="s">
        <v>22</v>
      </c>
      <c r="E7" s="98">
        <f>E9</f>
        <v>55821</v>
      </c>
      <c r="F7" s="99">
        <f>F9+F45</f>
        <v>56093</v>
      </c>
      <c r="G7" s="99">
        <f>G9</f>
        <v>58507</v>
      </c>
      <c r="H7" s="99">
        <f>H9</f>
        <v>58507</v>
      </c>
      <c r="I7" s="99">
        <f>I9</f>
        <v>58507</v>
      </c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  <c r="AD7" s="205"/>
      <c r="AE7" s="205"/>
      <c r="AF7" s="205"/>
      <c r="AG7" s="205"/>
      <c r="AH7" s="205"/>
      <c r="AI7" s="205"/>
      <c r="AJ7" s="205"/>
      <c r="AK7" s="205"/>
      <c r="AL7" s="205"/>
      <c r="AM7" s="205"/>
      <c r="AN7" s="205"/>
      <c r="AO7" s="205"/>
      <c r="AP7" s="205"/>
      <c r="AQ7" s="205"/>
      <c r="AR7" s="205"/>
    </row>
    <row r="8" spans="1:44" x14ac:dyDescent="0.25">
      <c r="A8" s="380" t="s">
        <v>66</v>
      </c>
      <c r="B8" s="381"/>
      <c r="C8" s="382"/>
      <c r="D8" s="49" t="s">
        <v>125</v>
      </c>
      <c r="E8" s="10"/>
      <c r="F8" s="11"/>
      <c r="G8" s="11"/>
      <c r="H8" s="11"/>
      <c r="I8" s="12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5"/>
    </row>
    <row r="9" spans="1:44" s="83" customFormat="1" x14ac:dyDescent="0.25">
      <c r="A9" s="425">
        <v>3</v>
      </c>
      <c r="B9" s="426"/>
      <c r="C9" s="427"/>
      <c r="D9" s="79" t="s">
        <v>24</v>
      </c>
      <c r="E9" s="80">
        <f>E10+E40</f>
        <v>55821</v>
      </c>
      <c r="F9" s="81">
        <f>F10+F40</f>
        <v>46469</v>
      </c>
      <c r="G9" s="81">
        <f>G10+G40</f>
        <v>58507</v>
      </c>
      <c r="H9" s="81">
        <f>H10+H40</f>
        <v>58507</v>
      </c>
      <c r="I9" s="81">
        <f>I10+I40</f>
        <v>58507</v>
      </c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</row>
    <row r="10" spans="1:44" s="84" customFormat="1" x14ac:dyDescent="0.25">
      <c r="A10" s="395">
        <v>32</v>
      </c>
      <c r="B10" s="396"/>
      <c r="C10" s="397"/>
      <c r="D10" s="231" t="s">
        <v>41</v>
      </c>
      <c r="E10" s="227">
        <v>54912</v>
      </c>
      <c r="F10" s="228">
        <v>45619</v>
      </c>
      <c r="G10" s="228">
        <v>57557</v>
      </c>
      <c r="H10" s="228">
        <v>57557</v>
      </c>
      <c r="I10" s="229">
        <v>57557</v>
      </c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</row>
    <row r="11" spans="1:44" s="198" customFormat="1" ht="0.75" customHeight="1" x14ac:dyDescent="0.25">
      <c r="A11" s="191"/>
      <c r="B11" s="192"/>
      <c r="C11" s="193"/>
      <c r="D11" s="194"/>
      <c r="E11" s="195"/>
      <c r="F11" s="196"/>
      <c r="G11" s="196"/>
      <c r="H11" s="196"/>
      <c r="I11" s="197"/>
      <c r="J11" s="230"/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0"/>
      <c r="W11" s="230"/>
      <c r="X11" s="230"/>
      <c r="Y11" s="230"/>
      <c r="Z11" s="230"/>
      <c r="AA11" s="230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</row>
    <row r="12" spans="1:44" hidden="1" x14ac:dyDescent="0.25">
      <c r="A12" s="386"/>
      <c r="B12" s="387"/>
      <c r="C12" s="388"/>
      <c r="D12" s="56"/>
      <c r="E12" s="10"/>
      <c r="F12" s="232"/>
      <c r="G12" s="11"/>
      <c r="H12" s="11"/>
      <c r="I12" s="12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</row>
    <row r="13" spans="1:44" hidden="1" x14ac:dyDescent="0.25">
      <c r="A13" s="52"/>
      <c r="B13" s="53"/>
      <c r="C13" s="54"/>
      <c r="D13" s="56"/>
      <c r="E13" s="10"/>
      <c r="F13" s="232"/>
      <c r="G13" s="11"/>
      <c r="H13" s="11"/>
      <c r="I13" s="12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5"/>
      <c r="AR13" s="205"/>
    </row>
    <row r="14" spans="1:44" ht="14.25" hidden="1" customHeight="1" x14ac:dyDescent="0.25">
      <c r="A14" s="52"/>
      <c r="B14" s="53"/>
      <c r="C14" s="54"/>
      <c r="D14" s="56"/>
      <c r="E14" s="10"/>
      <c r="F14" s="232"/>
      <c r="G14" s="11"/>
      <c r="H14" s="11"/>
      <c r="I14" s="12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205"/>
      <c r="AD14" s="205"/>
      <c r="AE14" s="205"/>
      <c r="AF14" s="205"/>
      <c r="AG14" s="205"/>
      <c r="AH14" s="205"/>
      <c r="AI14" s="205"/>
      <c r="AJ14" s="205"/>
      <c r="AK14" s="205"/>
      <c r="AL14" s="205"/>
      <c r="AM14" s="205"/>
      <c r="AN14" s="205"/>
      <c r="AO14" s="205"/>
      <c r="AP14" s="205"/>
      <c r="AQ14" s="205"/>
      <c r="AR14" s="205"/>
    </row>
    <row r="15" spans="1:44" s="159" customFormat="1" hidden="1" x14ac:dyDescent="0.25">
      <c r="A15" s="170"/>
      <c r="B15" s="171"/>
      <c r="C15" s="180"/>
      <c r="D15" s="155"/>
      <c r="E15" s="156"/>
      <c r="F15" s="157"/>
      <c r="G15" s="157"/>
      <c r="H15" s="157"/>
      <c r="I15" s="158"/>
      <c r="Q15" s="205"/>
      <c r="R15" s="205"/>
      <c r="S15" s="205"/>
      <c r="T15" s="205"/>
      <c r="U15" s="205"/>
      <c r="V15" s="205"/>
      <c r="W15" s="205"/>
      <c r="X15" s="205"/>
      <c r="Y15" s="205"/>
      <c r="Z15" s="205"/>
      <c r="AA15" s="205"/>
      <c r="AB15" s="205"/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</row>
    <row r="16" spans="1:44" hidden="1" x14ac:dyDescent="0.25">
      <c r="A16" s="386"/>
      <c r="B16" s="387"/>
      <c r="C16" s="388"/>
      <c r="D16" s="51"/>
      <c r="E16" s="10"/>
      <c r="F16" s="11"/>
      <c r="G16" s="11"/>
      <c r="H16" s="11"/>
      <c r="I16" s="12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</row>
    <row r="17" spans="1:9" hidden="1" x14ac:dyDescent="0.25">
      <c r="A17" s="386"/>
      <c r="B17" s="387"/>
      <c r="C17" s="388"/>
      <c r="D17" s="51"/>
      <c r="E17" s="10"/>
      <c r="F17" s="11"/>
      <c r="G17" s="11"/>
      <c r="H17" s="11"/>
      <c r="I17" s="12"/>
    </row>
    <row r="18" spans="1:9" hidden="1" x14ac:dyDescent="0.25">
      <c r="A18" s="386"/>
      <c r="B18" s="387"/>
      <c r="C18" s="388"/>
      <c r="D18" s="51"/>
      <c r="E18" s="10"/>
      <c r="F18" s="11"/>
      <c r="G18" s="11"/>
      <c r="H18" s="11"/>
      <c r="I18" s="12"/>
    </row>
    <row r="19" spans="1:9" ht="15.75" hidden="1" customHeight="1" x14ac:dyDescent="0.25">
      <c r="A19" s="386"/>
      <c r="B19" s="387"/>
      <c r="C19" s="388"/>
      <c r="D19" s="51"/>
      <c r="E19" s="10"/>
      <c r="F19" s="11"/>
      <c r="G19" s="11"/>
      <c r="H19" s="11"/>
      <c r="I19" s="12"/>
    </row>
    <row r="20" spans="1:9" s="159" customFormat="1" hidden="1" x14ac:dyDescent="0.25">
      <c r="A20" s="170"/>
      <c r="B20" s="171"/>
      <c r="C20" s="180"/>
      <c r="D20" s="155"/>
      <c r="E20" s="156"/>
      <c r="F20" s="157"/>
      <c r="G20" s="157"/>
      <c r="H20" s="157"/>
      <c r="I20" s="158"/>
    </row>
    <row r="21" spans="1:9" hidden="1" x14ac:dyDescent="0.25">
      <c r="A21" s="52"/>
      <c r="B21" s="53"/>
      <c r="C21" s="54"/>
      <c r="D21" s="56"/>
      <c r="E21" s="10"/>
      <c r="F21" s="11"/>
      <c r="G21" s="11"/>
      <c r="H21" s="11"/>
      <c r="I21" s="12"/>
    </row>
    <row r="22" spans="1:9" hidden="1" x14ac:dyDescent="0.25">
      <c r="A22" s="52"/>
      <c r="B22" s="63"/>
      <c r="C22" s="54"/>
      <c r="D22" s="56"/>
      <c r="E22" s="10"/>
      <c r="F22" s="11"/>
      <c r="G22" s="11"/>
      <c r="H22" s="11"/>
      <c r="I22" s="12"/>
    </row>
    <row r="23" spans="1:9" hidden="1" x14ac:dyDescent="0.25">
      <c r="A23" s="52"/>
      <c r="B23" s="63"/>
      <c r="C23" s="54"/>
      <c r="D23" s="56"/>
      <c r="E23" s="10"/>
      <c r="F23" s="11"/>
      <c r="G23" s="11"/>
      <c r="H23" s="11"/>
      <c r="I23" s="12"/>
    </row>
    <row r="24" spans="1:9" hidden="1" x14ac:dyDescent="0.25">
      <c r="A24" s="52"/>
      <c r="B24" s="63"/>
      <c r="C24" s="54"/>
      <c r="D24" s="56"/>
      <c r="E24" s="10"/>
      <c r="F24" s="11"/>
      <c r="G24" s="11"/>
      <c r="H24" s="11"/>
      <c r="I24" s="12"/>
    </row>
    <row r="25" spans="1:9" hidden="1" x14ac:dyDescent="0.25">
      <c r="A25" s="52"/>
      <c r="B25" s="63"/>
      <c r="C25" s="54"/>
      <c r="D25" s="56"/>
      <c r="E25" s="10"/>
      <c r="F25" s="11"/>
      <c r="G25" s="11"/>
      <c r="H25" s="11"/>
      <c r="I25" s="12"/>
    </row>
    <row r="26" spans="1:9" hidden="1" x14ac:dyDescent="0.25">
      <c r="A26" s="52"/>
      <c r="B26" s="63"/>
      <c r="C26" s="54"/>
      <c r="D26" s="56"/>
      <c r="E26" s="10"/>
      <c r="F26" s="11"/>
      <c r="G26" s="11"/>
      <c r="H26" s="11"/>
      <c r="I26" s="12"/>
    </row>
    <row r="27" spans="1:9" hidden="1" x14ac:dyDescent="0.25">
      <c r="A27" s="52"/>
      <c r="B27" s="63"/>
      <c r="C27" s="54"/>
      <c r="D27" s="56"/>
      <c r="E27" s="10"/>
      <c r="F27" s="11"/>
      <c r="G27" s="11"/>
      <c r="H27" s="11"/>
      <c r="I27" s="12"/>
    </row>
    <row r="28" spans="1:9" hidden="1" x14ac:dyDescent="0.25">
      <c r="A28" s="52"/>
      <c r="B28" s="63"/>
      <c r="C28" s="54"/>
      <c r="D28" s="56"/>
      <c r="E28" s="10"/>
      <c r="F28" s="11"/>
      <c r="G28" s="11"/>
      <c r="H28" s="11"/>
      <c r="I28" s="12"/>
    </row>
    <row r="29" spans="1:9" s="159" customFormat="1" ht="15" hidden="1" customHeight="1" x14ac:dyDescent="0.25">
      <c r="A29" s="170"/>
      <c r="B29" s="171"/>
      <c r="C29" s="172"/>
      <c r="D29" s="181"/>
      <c r="E29" s="156"/>
      <c r="F29" s="157"/>
      <c r="G29" s="157"/>
      <c r="H29" s="157"/>
      <c r="I29" s="158"/>
    </row>
    <row r="30" spans="1:9" hidden="1" x14ac:dyDescent="0.25">
      <c r="A30" s="57"/>
      <c r="B30" s="63"/>
      <c r="C30" s="58"/>
      <c r="D30" s="56"/>
      <c r="E30" s="10"/>
      <c r="F30" s="11"/>
      <c r="G30" s="11"/>
      <c r="H30" s="11"/>
      <c r="I30" s="12"/>
    </row>
    <row r="31" spans="1:9" hidden="1" x14ac:dyDescent="0.25">
      <c r="A31" s="57"/>
      <c r="B31" s="63"/>
      <c r="C31" s="58"/>
      <c r="D31" s="56"/>
      <c r="E31" s="10"/>
      <c r="F31" s="11"/>
      <c r="G31" s="11"/>
      <c r="H31" s="11"/>
      <c r="I31" s="12"/>
    </row>
    <row r="32" spans="1:9" hidden="1" x14ac:dyDescent="0.25">
      <c r="A32" s="57"/>
      <c r="B32" s="63"/>
      <c r="C32" s="58"/>
      <c r="D32" s="56"/>
      <c r="E32" s="10"/>
      <c r="F32" s="11"/>
      <c r="G32" s="11"/>
      <c r="H32" s="11"/>
      <c r="I32" s="12"/>
    </row>
    <row r="33" spans="1:51" ht="16.5" hidden="1" customHeight="1" x14ac:dyDescent="0.25">
      <c r="A33" s="57"/>
      <c r="B33" s="63"/>
      <c r="C33" s="58"/>
      <c r="D33" s="56"/>
      <c r="E33" s="10"/>
      <c r="F33" s="11"/>
      <c r="G33" s="11"/>
      <c r="H33" s="11"/>
      <c r="I33" s="12"/>
    </row>
    <row r="34" spans="1:51" ht="15" hidden="1" customHeight="1" x14ac:dyDescent="0.25">
      <c r="A34" s="57"/>
      <c r="B34" s="63"/>
      <c r="C34" s="58"/>
      <c r="D34" s="56"/>
      <c r="E34" s="10"/>
      <c r="F34" s="11"/>
      <c r="G34" s="11"/>
      <c r="H34" s="11"/>
      <c r="I34" s="12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</row>
    <row r="35" spans="1:51" hidden="1" x14ac:dyDescent="0.25">
      <c r="A35" s="57"/>
      <c r="B35" s="63"/>
      <c r="C35" s="58"/>
      <c r="D35" s="56"/>
      <c r="E35" s="10"/>
      <c r="F35" s="11"/>
      <c r="G35" s="11"/>
      <c r="H35" s="11"/>
      <c r="I35" s="12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  <c r="AS35" s="205"/>
      <c r="AT35" s="205"/>
      <c r="AU35" s="205"/>
      <c r="AV35" s="205"/>
      <c r="AW35" s="205"/>
      <c r="AX35" s="205"/>
      <c r="AY35" s="205"/>
    </row>
    <row r="36" spans="1:51" hidden="1" x14ac:dyDescent="0.25">
      <c r="A36" s="57"/>
      <c r="B36" s="63"/>
      <c r="C36" s="58"/>
      <c r="D36" s="56"/>
      <c r="E36" s="10"/>
      <c r="F36" s="11"/>
      <c r="G36" s="11"/>
      <c r="H36" s="11"/>
      <c r="I36" s="12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5"/>
      <c r="AS36" s="205"/>
      <c r="AT36" s="205"/>
      <c r="AU36" s="205"/>
      <c r="AV36" s="205"/>
      <c r="AW36" s="205"/>
      <c r="AX36" s="205"/>
      <c r="AY36" s="205"/>
    </row>
    <row r="37" spans="1:51" hidden="1" x14ac:dyDescent="0.25">
      <c r="A37" s="57"/>
      <c r="B37" s="63"/>
      <c r="C37" s="58"/>
      <c r="D37" s="56"/>
      <c r="E37" s="10"/>
      <c r="F37" s="11"/>
      <c r="G37" s="11"/>
      <c r="H37" s="11"/>
      <c r="I37" s="12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5"/>
      <c r="AV37" s="205"/>
      <c r="AW37" s="205"/>
      <c r="AX37" s="205"/>
      <c r="AY37" s="205"/>
    </row>
    <row r="38" spans="1:51" ht="15.75" hidden="1" customHeight="1" x14ac:dyDescent="0.25">
      <c r="A38" s="57"/>
      <c r="B38" s="63"/>
      <c r="C38" s="58"/>
      <c r="D38" s="56"/>
      <c r="E38" s="10"/>
      <c r="F38" s="11"/>
      <c r="G38" s="11"/>
      <c r="H38" s="11"/>
      <c r="I38" s="12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</row>
    <row r="39" spans="1:51" ht="16.5" hidden="1" customHeight="1" x14ac:dyDescent="0.25">
      <c r="A39" s="57"/>
      <c r="B39" s="63"/>
      <c r="C39" s="58"/>
      <c r="D39" s="56"/>
      <c r="E39" s="10"/>
      <c r="F39" s="11"/>
      <c r="G39" s="11"/>
      <c r="H39" s="11"/>
      <c r="I39" s="12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</row>
    <row r="40" spans="1:51" s="84" customFormat="1" x14ac:dyDescent="0.25">
      <c r="A40" s="398">
        <v>34</v>
      </c>
      <c r="B40" s="399"/>
      <c r="C40" s="400"/>
      <c r="D40" s="226" t="s">
        <v>68</v>
      </c>
      <c r="E40" s="227">
        <v>909</v>
      </c>
      <c r="F40" s="228">
        <v>850</v>
      </c>
      <c r="G40" s="228">
        <v>950</v>
      </c>
      <c r="H40" s="228">
        <v>950</v>
      </c>
      <c r="I40" s="228">
        <v>950</v>
      </c>
      <c r="J40" s="205"/>
      <c r="K40" s="205"/>
      <c r="L40" s="205"/>
      <c r="M40" s="205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5"/>
      <c r="AK40" s="205"/>
      <c r="AL40" s="205"/>
      <c r="AM40" s="205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</row>
    <row r="41" spans="1:51" s="159" customFormat="1" hidden="1" x14ac:dyDescent="0.25">
      <c r="A41" s="170"/>
      <c r="B41" s="182"/>
      <c r="C41" s="172"/>
      <c r="D41" s="181"/>
      <c r="E41" s="156"/>
      <c r="F41" s="157"/>
      <c r="G41" s="157"/>
      <c r="H41" s="157"/>
      <c r="I41" s="157"/>
      <c r="J41" s="205"/>
      <c r="K41" s="205"/>
      <c r="L41" s="205"/>
      <c r="M41" s="205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5"/>
      <c r="AK41" s="205"/>
      <c r="AL41" s="205"/>
      <c r="AM41" s="205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</row>
    <row r="42" spans="1:51" ht="15.75" hidden="1" customHeight="1" x14ac:dyDescent="0.25">
      <c r="A42" s="57"/>
      <c r="B42" s="63"/>
      <c r="C42" s="58"/>
      <c r="D42" s="56"/>
      <c r="E42" s="10"/>
      <c r="F42" s="11"/>
      <c r="G42" s="11"/>
      <c r="H42" s="11"/>
      <c r="I42" s="12"/>
      <c r="J42" s="205"/>
      <c r="K42" s="205"/>
      <c r="L42" s="205"/>
      <c r="M42" s="205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5"/>
      <c r="AK42" s="205"/>
      <c r="AL42" s="205"/>
      <c r="AM42" s="205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</row>
    <row r="43" spans="1:51" s="100" customFormat="1" ht="27.75" customHeight="1" x14ac:dyDescent="0.25">
      <c r="A43" s="404" t="s">
        <v>69</v>
      </c>
      <c r="B43" s="405"/>
      <c r="C43" s="406"/>
      <c r="D43" s="101" t="s">
        <v>71</v>
      </c>
      <c r="E43" s="98">
        <f>E45</f>
        <v>11989</v>
      </c>
      <c r="F43" s="99">
        <f>F45</f>
        <v>9624</v>
      </c>
      <c r="G43" s="99">
        <f>G45</f>
        <v>10020</v>
      </c>
      <c r="H43" s="99">
        <f>H45</f>
        <v>10020</v>
      </c>
      <c r="I43" s="99">
        <f>I45</f>
        <v>10020</v>
      </c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</row>
    <row r="44" spans="1:51" s="205" customFormat="1" ht="15.75" customHeight="1" x14ac:dyDescent="0.25">
      <c r="A44" s="380" t="s">
        <v>66</v>
      </c>
      <c r="B44" s="381"/>
      <c r="C44" s="382"/>
      <c r="D44" s="247" t="s">
        <v>125</v>
      </c>
      <c r="E44" s="10"/>
      <c r="F44" s="11"/>
      <c r="G44" s="11"/>
      <c r="H44" s="11"/>
      <c r="I44" s="11"/>
    </row>
    <row r="45" spans="1:51" s="83" customFormat="1" x14ac:dyDescent="0.25">
      <c r="A45" s="407">
        <v>3</v>
      </c>
      <c r="B45" s="408"/>
      <c r="C45" s="409"/>
      <c r="D45" s="79" t="s">
        <v>24</v>
      </c>
      <c r="E45" s="80">
        <f>E46</f>
        <v>11989</v>
      </c>
      <c r="F45" s="81">
        <v>9624</v>
      </c>
      <c r="G45" s="81">
        <v>10020</v>
      </c>
      <c r="H45" s="81">
        <f t="shared" ref="F45:I45" si="0">H46</f>
        <v>10020</v>
      </c>
      <c r="I45" s="81">
        <f t="shared" si="0"/>
        <v>10020</v>
      </c>
      <c r="J45" s="205"/>
      <c r="K45" s="205"/>
      <c r="L45" s="205"/>
      <c r="M45" s="205"/>
      <c r="N45" s="205"/>
      <c r="O45" s="205"/>
      <c r="P45" s="205"/>
      <c r="Q45" s="205"/>
      <c r="R45" s="205"/>
      <c r="S45" s="205"/>
      <c r="T45" s="205"/>
      <c r="U45" s="205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5"/>
      <c r="AK45" s="205"/>
      <c r="AL45" s="205"/>
      <c r="AM45" s="205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</row>
    <row r="46" spans="1:51" s="203" customFormat="1" x14ac:dyDescent="0.25">
      <c r="A46" s="410">
        <v>32</v>
      </c>
      <c r="B46" s="411"/>
      <c r="C46" s="412"/>
      <c r="D46" s="199" t="s">
        <v>41</v>
      </c>
      <c r="E46" s="200">
        <v>11989</v>
      </c>
      <c r="F46" s="201">
        <f>F47+F49</f>
        <v>0</v>
      </c>
      <c r="G46" s="201">
        <f>G47+G49</f>
        <v>0</v>
      </c>
      <c r="H46" s="201">
        <v>10020</v>
      </c>
      <c r="I46" s="202">
        <v>10020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0"/>
      <c r="U46" s="230"/>
      <c r="V46" s="230"/>
      <c r="W46" s="230"/>
      <c r="X46" s="230"/>
      <c r="Y46" s="230"/>
      <c r="Z46" s="230"/>
      <c r="AA46" s="230"/>
      <c r="AB46" s="230"/>
      <c r="AC46" s="230"/>
      <c r="AD46" s="230"/>
      <c r="AE46" s="230"/>
      <c r="AF46" s="230"/>
      <c r="AG46" s="230"/>
      <c r="AH46" s="230"/>
      <c r="AI46" s="230"/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0"/>
      <c r="AU46" s="230"/>
      <c r="AV46" s="230"/>
      <c r="AW46" s="230"/>
      <c r="AX46" s="230"/>
      <c r="AY46" s="230"/>
    </row>
    <row r="47" spans="1:51" s="159" customFormat="1" hidden="1" x14ac:dyDescent="0.25">
      <c r="A47" s="401"/>
      <c r="B47" s="402"/>
      <c r="C47" s="403"/>
      <c r="D47" s="155"/>
      <c r="E47" s="156"/>
      <c r="F47" s="157"/>
      <c r="G47" s="157"/>
      <c r="H47" s="157"/>
      <c r="I47" s="158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  <c r="AA47" s="205"/>
      <c r="AB47" s="205"/>
      <c r="AC47" s="205"/>
      <c r="AD47" s="205"/>
      <c r="AE47" s="205"/>
      <c r="AF47" s="205"/>
      <c r="AG47" s="205"/>
      <c r="AH47" s="205"/>
      <c r="AI47" s="205"/>
      <c r="AJ47" s="205"/>
      <c r="AK47" s="205"/>
      <c r="AL47" s="205"/>
      <c r="AM47" s="205"/>
      <c r="AN47" s="205"/>
      <c r="AO47" s="205"/>
      <c r="AP47" s="205"/>
      <c r="AQ47" s="205"/>
      <c r="AR47" s="205"/>
      <c r="AS47" s="205"/>
      <c r="AT47" s="205"/>
      <c r="AU47" s="205"/>
      <c r="AV47" s="205"/>
      <c r="AW47" s="205"/>
      <c r="AX47" s="205"/>
      <c r="AY47" s="205"/>
    </row>
    <row r="48" spans="1:51" hidden="1" x14ac:dyDescent="0.25">
      <c r="A48" s="386"/>
      <c r="B48" s="387"/>
      <c r="C48" s="388"/>
      <c r="D48" s="56"/>
      <c r="E48" s="10"/>
      <c r="F48" s="11"/>
      <c r="G48" s="11"/>
      <c r="H48" s="11"/>
      <c r="I48" s="12"/>
      <c r="J48" s="205"/>
      <c r="K48" s="205"/>
      <c r="L48" s="205"/>
      <c r="M48" s="205"/>
      <c r="N48" s="205"/>
      <c r="O48" s="205"/>
      <c r="P48" s="205"/>
      <c r="Q48" s="205"/>
      <c r="R48" s="205"/>
      <c r="S48" s="205"/>
      <c r="T48" s="205"/>
      <c r="U48" s="205"/>
      <c r="V48" s="205"/>
      <c r="W48" s="205"/>
      <c r="X48" s="205"/>
      <c r="Y48" s="205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5"/>
      <c r="AX48" s="205"/>
      <c r="AY48" s="205"/>
    </row>
    <row r="49" spans="1:51" s="159" customFormat="1" hidden="1" x14ac:dyDescent="0.25">
      <c r="A49" s="170"/>
      <c r="B49" s="171"/>
      <c r="C49" s="172"/>
      <c r="D49" s="155"/>
      <c r="E49" s="156"/>
      <c r="F49" s="157"/>
      <c r="G49" s="157"/>
      <c r="H49" s="157"/>
      <c r="I49" s="158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205"/>
      <c r="AT49" s="205"/>
      <c r="AU49" s="205"/>
      <c r="AV49" s="205"/>
      <c r="AW49" s="205"/>
      <c r="AX49" s="205"/>
      <c r="AY49" s="205"/>
    </row>
    <row r="50" spans="1:51" ht="15" hidden="1" customHeight="1" x14ac:dyDescent="0.25">
      <c r="A50" s="386"/>
      <c r="B50" s="387"/>
      <c r="C50" s="388"/>
      <c r="D50" s="64"/>
      <c r="E50" s="10"/>
      <c r="F50" s="11"/>
      <c r="G50" s="11"/>
      <c r="H50" s="11"/>
      <c r="I50" s="12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</row>
    <row r="51" spans="1:51" hidden="1" x14ac:dyDescent="0.25">
      <c r="A51" s="386"/>
      <c r="B51" s="387"/>
      <c r="C51" s="388"/>
      <c r="D51" s="64"/>
      <c r="E51" s="10"/>
      <c r="F51" s="11"/>
      <c r="G51" s="11"/>
      <c r="H51" s="11"/>
      <c r="I51" s="12"/>
      <c r="J51" s="205"/>
      <c r="K51" s="205"/>
      <c r="L51" s="205"/>
      <c r="M51" s="205"/>
      <c r="N51" s="205"/>
      <c r="O51" s="205"/>
      <c r="P51" s="205"/>
      <c r="Q51" s="205"/>
      <c r="R51" s="205"/>
      <c r="S51" s="205"/>
      <c r="T51" s="205"/>
      <c r="U51" s="205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5"/>
      <c r="AK51" s="205"/>
      <c r="AL51" s="205"/>
      <c r="AM51" s="205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</row>
    <row r="52" spans="1:51" s="100" customFormat="1" ht="15" customHeight="1" x14ac:dyDescent="0.25">
      <c r="A52" s="404" t="s">
        <v>72</v>
      </c>
      <c r="B52" s="405"/>
      <c r="C52" s="406"/>
      <c r="D52" s="102" t="s">
        <v>73</v>
      </c>
      <c r="E52" s="98">
        <v>6366</v>
      </c>
      <c r="F52" s="99"/>
      <c r="G52" s="99"/>
      <c r="H52" s="99"/>
      <c r="I52" s="99"/>
      <c r="J52" s="205"/>
      <c r="K52" s="205"/>
      <c r="L52" s="205"/>
      <c r="M52" s="205"/>
      <c r="N52" s="205"/>
      <c r="O52" s="205"/>
      <c r="P52" s="205"/>
      <c r="Q52" s="205"/>
      <c r="R52" s="205"/>
      <c r="S52" s="205"/>
      <c r="T52" s="205"/>
      <c r="U52" s="205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5"/>
      <c r="AK52" s="205"/>
      <c r="AL52" s="205"/>
      <c r="AM52" s="205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</row>
    <row r="53" spans="1:51" s="205" customFormat="1" hidden="1" x14ac:dyDescent="0.25">
      <c r="A53" s="65"/>
      <c r="B53" s="66"/>
      <c r="C53" s="67"/>
      <c r="D53" s="204"/>
      <c r="E53" s="10"/>
      <c r="F53" s="11"/>
      <c r="G53" s="11"/>
      <c r="H53" s="11"/>
      <c r="I53" s="12"/>
    </row>
    <row r="54" spans="1:51" s="135" customFormat="1" x14ac:dyDescent="0.25">
      <c r="A54" s="132" t="s">
        <v>74</v>
      </c>
      <c r="B54" s="136"/>
      <c r="C54" s="137"/>
      <c r="D54" s="133" t="s">
        <v>75</v>
      </c>
      <c r="E54" s="134">
        <f>E55+E71+E78+E111+E117+E132+E147+E176</f>
        <v>13336</v>
      </c>
      <c r="F54" s="134">
        <f>F55+F71+F78+F87+F111+F117+F132+F147+F176+F183</f>
        <v>16539</v>
      </c>
      <c r="G54" s="134">
        <f>G55+G71+G78+G111+G117+G132+G147+G162</f>
        <v>9205</v>
      </c>
      <c r="H54" s="134">
        <f>H55+H71+H78+H111+H117+H132+H147+H162</f>
        <v>9205</v>
      </c>
      <c r="I54" s="134">
        <f>I55+I71+I78+I111+I117+I132+I147+I162</f>
        <v>9205</v>
      </c>
      <c r="J54" s="205"/>
      <c r="K54" s="205"/>
      <c r="L54" s="205"/>
      <c r="M54" s="205"/>
      <c r="N54" s="205"/>
      <c r="O54" s="205"/>
      <c r="P54" s="205"/>
      <c r="Q54" s="205"/>
      <c r="R54" s="205"/>
      <c r="S54" s="205"/>
      <c r="T54" s="205"/>
      <c r="U54" s="205"/>
      <c r="V54" s="205"/>
      <c r="W54" s="205"/>
      <c r="X54" s="205"/>
      <c r="Y54" s="205"/>
      <c r="Z54" s="205"/>
      <c r="AA54" s="205"/>
      <c r="AB54" s="205"/>
      <c r="AC54" s="205"/>
      <c r="AD54" s="205"/>
      <c r="AE54" s="205"/>
      <c r="AF54" s="205"/>
      <c r="AG54" s="205"/>
      <c r="AH54" s="205"/>
      <c r="AI54" s="205"/>
      <c r="AJ54" s="205"/>
      <c r="AK54" s="205"/>
      <c r="AL54" s="205"/>
      <c r="AM54" s="205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</row>
    <row r="55" spans="1:51" s="100" customFormat="1" x14ac:dyDescent="0.25">
      <c r="A55" s="103" t="s">
        <v>76</v>
      </c>
      <c r="B55" s="104"/>
      <c r="C55" s="105"/>
      <c r="D55" s="102" t="s">
        <v>77</v>
      </c>
      <c r="E55" s="98">
        <f>E57</f>
        <v>401</v>
      </c>
      <c r="F55" s="99">
        <f>F57</f>
        <v>332</v>
      </c>
      <c r="G55" s="99">
        <f>G57</f>
        <v>660</v>
      </c>
      <c r="H55" s="99">
        <f>H57</f>
        <v>660</v>
      </c>
      <c r="I55" s="99">
        <f>I57</f>
        <v>660</v>
      </c>
      <c r="J55" s="205"/>
      <c r="K55" s="205"/>
      <c r="L55" s="205"/>
      <c r="M55" s="205"/>
      <c r="N55" s="205"/>
      <c r="O55" s="205"/>
      <c r="P55" s="205"/>
      <c r="Q55" s="205"/>
      <c r="R55" s="205"/>
      <c r="S55" s="205"/>
      <c r="T55" s="205"/>
      <c r="U55" s="205"/>
      <c r="V55" s="205"/>
      <c r="W55" s="205"/>
      <c r="X55" s="205"/>
      <c r="Y55" s="205"/>
      <c r="Z55" s="205"/>
      <c r="AA55" s="205"/>
      <c r="AB55" s="205"/>
      <c r="AC55" s="205"/>
      <c r="AD55" s="205"/>
      <c r="AE55" s="205"/>
      <c r="AF55" s="205"/>
      <c r="AG55" s="205"/>
      <c r="AH55" s="205"/>
      <c r="AI55" s="205"/>
      <c r="AJ55" s="205"/>
      <c r="AK55" s="205"/>
      <c r="AL55" s="205"/>
      <c r="AM55" s="205"/>
      <c r="AN55" s="205"/>
      <c r="AO55" s="205"/>
      <c r="AP55" s="205"/>
      <c r="AQ55" s="205"/>
      <c r="AR55" s="205"/>
      <c r="AS55" s="205"/>
      <c r="AT55" s="205"/>
      <c r="AU55" s="205"/>
      <c r="AV55" s="205"/>
      <c r="AW55" s="205"/>
      <c r="AX55" s="205"/>
      <c r="AY55" s="205"/>
    </row>
    <row r="56" spans="1:51" s="205" customFormat="1" ht="15" customHeight="1" x14ac:dyDescent="0.25">
      <c r="A56" s="380" t="s">
        <v>126</v>
      </c>
      <c r="B56" s="381"/>
      <c r="C56" s="382"/>
      <c r="D56" s="247" t="s">
        <v>20</v>
      </c>
      <c r="E56" s="10"/>
      <c r="F56" s="11"/>
      <c r="G56" s="11"/>
      <c r="H56" s="11"/>
      <c r="I56" s="11"/>
    </row>
    <row r="57" spans="1:51" s="83" customFormat="1" x14ac:dyDescent="0.25">
      <c r="A57" s="425">
        <v>3</v>
      </c>
      <c r="B57" s="426"/>
      <c r="C57" s="427"/>
      <c r="D57" s="79" t="s">
        <v>24</v>
      </c>
      <c r="E57" s="80">
        <f>E58</f>
        <v>401</v>
      </c>
      <c r="F57" s="81">
        <f t="shared" ref="F57:I57" si="1">F58</f>
        <v>332</v>
      </c>
      <c r="G57" s="81">
        <f t="shared" si="1"/>
        <v>660</v>
      </c>
      <c r="H57" s="81">
        <f t="shared" si="1"/>
        <v>660</v>
      </c>
      <c r="I57" s="81">
        <f t="shared" si="1"/>
        <v>660</v>
      </c>
      <c r="J57" s="205"/>
      <c r="K57" s="205"/>
      <c r="L57" s="205"/>
      <c r="M57" s="205"/>
      <c r="N57" s="205"/>
      <c r="O57" s="205"/>
      <c r="P57" s="205"/>
      <c r="Q57" s="205"/>
      <c r="R57" s="205"/>
      <c r="S57" s="205"/>
      <c r="T57" s="205"/>
      <c r="U57" s="205"/>
      <c r="V57" s="205"/>
      <c r="W57" s="205"/>
      <c r="X57" s="205"/>
      <c r="Y57" s="205"/>
      <c r="Z57" s="205"/>
      <c r="AA57" s="205"/>
      <c r="AB57" s="205"/>
      <c r="AC57" s="205"/>
      <c r="AD57" s="205"/>
      <c r="AE57" s="205"/>
      <c r="AF57" s="205"/>
      <c r="AG57" s="205"/>
      <c r="AH57" s="205"/>
      <c r="AI57" s="205"/>
      <c r="AJ57" s="205"/>
      <c r="AK57" s="205"/>
      <c r="AL57" s="205"/>
      <c r="AM57" s="205"/>
      <c r="AN57" s="205"/>
      <c r="AO57" s="205"/>
      <c r="AP57" s="205"/>
      <c r="AQ57" s="205"/>
      <c r="AR57" s="205"/>
      <c r="AS57" s="205"/>
      <c r="AT57" s="205"/>
      <c r="AU57" s="205"/>
      <c r="AV57" s="205"/>
      <c r="AW57" s="205"/>
      <c r="AX57" s="205"/>
      <c r="AY57" s="205"/>
    </row>
    <row r="58" spans="1:51" s="92" customFormat="1" x14ac:dyDescent="0.25">
      <c r="A58" s="431">
        <v>32</v>
      </c>
      <c r="B58" s="432"/>
      <c r="C58" s="433"/>
      <c r="D58" s="96" t="s">
        <v>41</v>
      </c>
      <c r="E58" s="89">
        <v>401</v>
      </c>
      <c r="F58" s="90">
        <v>332</v>
      </c>
      <c r="G58" s="90">
        <v>660</v>
      </c>
      <c r="H58" s="90">
        <v>660</v>
      </c>
      <c r="I58" s="91">
        <v>660</v>
      </c>
      <c r="J58" s="205"/>
      <c r="K58" s="205"/>
      <c r="L58" s="205"/>
      <c r="M58" s="205"/>
      <c r="N58" s="205"/>
      <c r="O58" s="205"/>
      <c r="P58" s="205"/>
      <c r="Q58" s="205"/>
      <c r="R58" s="205"/>
      <c r="S58" s="205"/>
      <c r="T58" s="205"/>
      <c r="U58" s="205"/>
      <c r="V58" s="205"/>
      <c r="W58" s="205"/>
      <c r="X58" s="205"/>
      <c r="Y58" s="205"/>
      <c r="Z58" s="205"/>
      <c r="AA58" s="205"/>
      <c r="AB58" s="205"/>
      <c r="AC58" s="205"/>
      <c r="AD58" s="205"/>
      <c r="AE58" s="205"/>
      <c r="AF58" s="205"/>
      <c r="AG58" s="205"/>
      <c r="AH58" s="205"/>
      <c r="AI58" s="205"/>
      <c r="AJ58" s="205"/>
      <c r="AK58" s="205"/>
      <c r="AL58" s="205"/>
      <c r="AM58" s="205"/>
      <c r="AN58" s="205"/>
      <c r="AO58" s="205"/>
      <c r="AP58" s="205"/>
      <c r="AQ58" s="205"/>
      <c r="AR58" s="205"/>
      <c r="AS58" s="205"/>
      <c r="AT58" s="205"/>
      <c r="AU58" s="205"/>
      <c r="AV58" s="205"/>
      <c r="AW58" s="205"/>
      <c r="AX58" s="205"/>
      <c r="AY58" s="205"/>
    </row>
    <row r="59" spans="1:51" s="159" customFormat="1" hidden="1" x14ac:dyDescent="0.25">
      <c r="A59" s="183"/>
      <c r="B59" s="171"/>
      <c r="C59" s="180"/>
      <c r="D59" s="155"/>
      <c r="E59" s="156"/>
      <c r="F59" s="157"/>
      <c r="G59" s="157"/>
      <c r="H59" s="157"/>
      <c r="I59" s="158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05"/>
      <c r="AM59" s="205"/>
      <c r="AN59" s="205"/>
      <c r="AO59" s="205"/>
      <c r="AP59" s="205"/>
      <c r="AQ59" s="205"/>
      <c r="AR59" s="205"/>
      <c r="AS59" s="205"/>
      <c r="AT59" s="205"/>
      <c r="AU59" s="205"/>
      <c r="AV59" s="205"/>
      <c r="AW59" s="205"/>
      <c r="AX59" s="205"/>
      <c r="AY59" s="205"/>
    </row>
    <row r="60" spans="1:51" hidden="1" x14ac:dyDescent="0.25">
      <c r="A60" s="386"/>
      <c r="B60" s="387"/>
      <c r="C60" s="388"/>
      <c r="D60" s="56"/>
      <c r="E60" s="10"/>
      <c r="F60" s="11"/>
      <c r="G60" s="11"/>
      <c r="H60" s="11"/>
      <c r="I60" s="12"/>
      <c r="J60" s="205"/>
      <c r="K60" s="205"/>
      <c r="L60" s="205"/>
      <c r="M60" s="205"/>
      <c r="N60" s="205"/>
      <c r="O60" s="205"/>
      <c r="P60" s="205"/>
      <c r="Q60" s="205"/>
      <c r="R60" s="205"/>
      <c r="S60" s="205"/>
      <c r="T60" s="205"/>
      <c r="U60" s="205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5"/>
      <c r="AK60" s="205"/>
      <c r="AL60" s="205"/>
      <c r="AM60" s="205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</row>
    <row r="61" spans="1:51" hidden="1" x14ac:dyDescent="0.25">
      <c r="A61" s="386"/>
      <c r="B61" s="387"/>
      <c r="C61" s="388"/>
      <c r="D61" s="56"/>
      <c r="E61" s="10"/>
      <c r="F61" s="11"/>
      <c r="G61" s="11"/>
      <c r="H61" s="11"/>
      <c r="I61" s="12"/>
      <c r="J61" s="205"/>
      <c r="K61" s="205"/>
      <c r="L61" s="205"/>
      <c r="M61" s="205"/>
      <c r="N61" s="205"/>
      <c r="O61" s="205"/>
      <c r="P61" s="205"/>
      <c r="Q61" s="205"/>
      <c r="R61" s="205"/>
      <c r="S61" s="205"/>
      <c r="T61" s="205"/>
      <c r="U61" s="205"/>
      <c r="V61" s="205"/>
      <c r="W61" s="205"/>
      <c r="X61" s="205"/>
      <c r="Y61" s="205"/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5"/>
      <c r="AN61" s="205"/>
      <c r="AO61" s="205"/>
      <c r="AP61" s="205"/>
      <c r="AQ61" s="205"/>
      <c r="AR61" s="205"/>
      <c r="AS61" s="205"/>
      <c r="AT61" s="205"/>
      <c r="AU61" s="205"/>
      <c r="AV61" s="205"/>
      <c r="AW61" s="205"/>
      <c r="AX61" s="205"/>
      <c r="AY61" s="205"/>
    </row>
    <row r="62" spans="1:51" ht="16.5" hidden="1" customHeight="1" x14ac:dyDescent="0.25">
      <c r="A62" s="386"/>
      <c r="B62" s="387"/>
      <c r="C62" s="388"/>
      <c r="D62" s="56"/>
      <c r="E62" s="10"/>
      <c r="F62" s="11"/>
      <c r="G62" s="11"/>
      <c r="H62" s="11"/>
      <c r="I62" s="12"/>
      <c r="J62" s="205"/>
      <c r="K62" s="205"/>
      <c r="L62" s="205"/>
      <c r="M62" s="205"/>
      <c r="N62" s="205"/>
      <c r="O62" s="205"/>
      <c r="P62" s="205"/>
      <c r="Q62" s="205"/>
      <c r="R62" s="205"/>
      <c r="S62" s="205"/>
      <c r="T62" s="205"/>
      <c r="U62" s="205"/>
      <c r="V62" s="205"/>
      <c r="W62" s="205"/>
      <c r="X62" s="205"/>
      <c r="Y62" s="205"/>
      <c r="Z62" s="205"/>
      <c r="AA62" s="205"/>
      <c r="AB62" s="205"/>
      <c r="AC62" s="205"/>
      <c r="AD62" s="205"/>
      <c r="AE62" s="205"/>
      <c r="AF62" s="205"/>
      <c r="AG62" s="205"/>
      <c r="AH62" s="205"/>
      <c r="AI62" s="205"/>
      <c r="AJ62" s="205"/>
      <c r="AK62" s="205"/>
      <c r="AL62" s="205"/>
      <c r="AM62" s="205"/>
      <c r="AN62" s="205"/>
      <c r="AO62" s="205"/>
      <c r="AP62" s="205"/>
      <c r="AQ62" s="205"/>
      <c r="AR62" s="205"/>
      <c r="AS62" s="205"/>
      <c r="AT62" s="205"/>
      <c r="AU62" s="205"/>
      <c r="AV62" s="205"/>
      <c r="AW62" s="205"/>
      <c r="AX62" s="205"/>
      <c r="AY62" s="205"/>
    </row>
    <row r="63" spans="1:51" s="159" customFormat="1" hidden="1" x14ac:dyDescent="0.25">
      <c r="A63" s="170"/>
      <c r="B63" s="171"/>
      <c r="C63" s="172"/>
      <c r="D63" s="155"/>
      <c r="E63" s="156"/>
      <c r="F63" s="156"/>
      <c r="G63" s="157"/>
      <c r="H63" s="157"/>
      <c r="I63" s="158"/>
      <c r="J63" s="205"/>
      <c r="K63" s="205"/>
      <c r="L63" s="205"/>
      <c r="M63" s="205"/>
      <c r="N63" s="205"/>
      <c r="O63" s="205"/>
      <c r="P63" s="205"/>
      <c r="Q63" s="205"/>
      <c r="R63" s="205"/>
      <c r="S63" s="205"/>
      <c r="T63" s="205"/>
      <c r="U63" s="205"/>
      <c r="V63" s="205"/>
      <c r="W63" s="205"/>
      <c r="X63" s="205"/>
      <c r="Y63" s="205"/>
      <c r="Z63" s="205"/>
      <c r="AA63" s="205"/>
      <c r="AB63" s="205"/>
      <c r="AC63" s="205"/>
      <c r="AD63" s="205"/>
      <c r="AE63" s="205"/>
      <c r="AF63" s="205"/>
      <c r="AG63" s="205"/>
      <c r="AH63" s="205"/>
      <c r="AI63" s="205"/>
      <c r="AJ63" s="205"/>
      <c r="AK63" s="205"/>
      <c r="AL63" s="205"/>
      <c r="AM63" s="205"/>
      <c r="AN63" s="205"/>
      <c r="AO63" s="205"/>
      <c r="AP63" s="205"/>
      <c r="AQ63" s="205"/>
      <c r="AR63" s="205"/>
      <c r="AS63" s="205"/>
      <c r="AT63" s="205"/>
      <c r="AU63" s="205"/>
      <c r="AV63" s="205"/>
      <c r="AW63" s="205"/>
      <c r="AX63" s="205"/>
      <c r="AY63" s="205"/>
    </row>
    <row r="64" spans="1:51" ht="12.75" hidden="1" customHeight="1" x14ac:dyDescent="0.25">
      <c r="A64" s="57"/>
      <c r="B64" s="63"/>
      <c r="C64" s="58"/>
      <c r="D64" s="56"/>
      <c r="E64" s="10"/>
      <c r="F64" s="11"/>
      <c r="G64" s="11"/>
      <c r="H64" s="11"/>
      <c r="I64" s="12"/>
      <c r="J64" s="205"/>
      <c r="K64" s="205"/>
      <c r="L64" s="205"/>
      <c r="M64" s="205"/>
      <c r="N64" s="205"/>
      <c r="O64" s="205"/>
      <c r="P64" s="205"/>
      <c r="Q64" s="205"/>
      <c r="R64" s="205"/>
      <c r="S64" s="205"/>
      <c r="T64" s="205"/>
      <c r="U64" s="205"/>
      <c r="V64" s="205"/>
      <c r="W64" s="205"/>
      <c r="X64" s="205"/>
      <c r="Y64" s="205"/>
      <c r="Z64" s="205"/>
      <c r="AA64" s="205"/>
      <c r="AB64" s="205"/>
      <c r="AC64" s="205"/>
      <c r="AD64" s="205"/>
      <c r="AE64" s="205"/>
      <c r="AF64" s="205"/>
      <c r="AG64" s="205"/>
      <c r="AH64" s="205"/>
      <c r="AI64" s="205"/>
      <c r="AJ64" s="205"/>
      <c r="AK64" s="205"/>
      <c r="AL64" s="205"/>
      <c r="AM64" s="205"/>
      <c r="AN64" s="205"/>
      <c r="AO64" s="205"/>
      <c r="AP64" s="205"/>
      <c r="AQ64" s="205"/>
      <c r="AR64" s="205"/>
      <c r="AS64" s="205"/>
      <c r="AT64" s="205"/>
      <c r="AU64" s="205"/>
      <c r="AV64" s="205"/>
      <c r="AW64" s="205"/>
      <c r="AX64" s="205"/>
      <c r="AY64" s="205"/>
    </row>
    <row r="65" spans="1:51" hidden="1" x14ac:dyDescent="0.25">
      <c r="A65" s="57"/>
      <c r="B65" s="63"/>
      <c r="C65" s="58"/>
      <c r="D65" s="56"/>
      <c r="E65" s="10"/>
      <c r="F65" s="11"/>
      <c r="G65" s="11"/>
      <c r="H65" s="11"/>
      <c r="I65" s="12"/>
      <c r="J65" s="205"/>
      <c r="K65" s="205"/>
      <c r="L65" s="205"/>
      <c r="M65" s="205"/>
      <c r="N65" s="205"/>
      <c r="O65" s="205"/>
      <c r="P65" s="205"/>
      <c r="Q65" s="205"/>
      <c r="R65" s="205"/>
      <c r="S65" s="205"/>
      <c r="T65" s="205"/>
      <c r="U65" s="205"/>
      <c r="V65" s="205"/>
      <c r="W65" s="205"/>
      <c r="X65" s="205"/>
      <c r="Y65" s="205"/>
      <c r="Z65" s="205"/>
      <c r="AA65" s="205"/>
      <c r="AB65" s="205"/>
      <c r="AC65" s="205"/>
      <c r="AD65" s="205"/>
      <c r="AE65" s="205"/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5"/>
      <c r="AT65" s="205"/>
      <c r="AU65" s="205"/>
      <c r="AV65" s="205"/>
      <c r="AW65" s="205"/>
      <c r="AX65" s="205"/>
      <c r="AY65" s="205"/>
    </row>
    <row r="66" spans="1:51" hidden="1" x14ac:dyDescent="0.25">
      <c r="A66" s="57"/>
      <c r="B66" s="63"/>
      <c r="C66" s="58"/>
      <c r="D66" s="56"/>
      <c r="E66" s="10"/>
      <c r="F66" s="11"/>
      <c r="G66" s="11"/>
      <c r="H66" s="11"/>
      <c r="I66" s="12"/>
      <c r="J66" s="205"/>
      <c r="K66" s="205"/>
      <c r="L66" s="205"/>
      <c r="M66" s="205"/>
      <c r="N66" s="205"/>
      <c r="O66" s="205"/>
      <c r="P66" s="205"/>
      <c r="Q66" s="205"/>
      <c r="R66" s="205"/>
      <c r="S66" s="205"/>
      <c r="T66" s="205"/>
      <c r="U66" s="205"/>
      <c r="V66" s="205"/>
      <c r="W66" s="205"/>
      <c r="X66" s="205"/>
      <c r="Y66" s="205"/>
      <c r="Z66" s="205"/>
      <c r="AA66" s="205"/>
      <c r="AB66" s="205"/>
      <c r="AC66" s="205"/>
      <c r="AD66" s="205"/>
      <c r="AE66" s="205"/>
      <c r="AF66" s="205"/>
      <c r="AG66" s="205"/>
      <c r="AH66" s="205"/>
      <c r="AI66" s="205"/>
      <c r="AJ66" s="205"/>
      <c r="AK66" s="205"/>
      <c r="AL66" s="205"/>
      <c r="AM66" s="205"/>
      <c r="AN66" s="205"/>
      <c r="AO66" s="205"/>
      <c r="AP66" s="205"/>
      <c r="AQ66" s="205"/>
      <c r="AR66" s="205"/>
      <c r="AS66" s="205"/>
      <c r="AT66" s="205"/>
      <c r="AU66" s="205"/>
      <c r="AV66" s="205"/>
      <c r="AW66" s="205"/>
      <c r="AX66" s="205"/>
      <c r="AY66" s="205"/>
    </row>
    <row r="67" spans="1:51" s="159" customFormat="1" hidden="1" x14ac:dyDescent="0.25">
      <c r="A67" s="170"/>
      <c r="B67" s="182"/>
      <c r="C67" s="172"/>
      <c r="D67" s="181"/>
      <c r="E67" s="156"/>
      <c r="F67" s="156"/>
      <c r="G67" s="157"/>
      <c r="H67" s="157"/>
      <c r="I67" s="158"/>
      <c r="J67" s="205"/>
      <c r="K67" s="205"/>
      <c r="L67" s="205"/>
      <c r="M67" s="205"/>
      <c r="N67" s="205"/>
      <c r="O67" s="205"/>
      <c r="P67" s="205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205"/>
      <c r="AF67" s="205"/>
      <c r="AG67" s="205"/>
      <c r="AH67" s="205"/>
      <c r="AI67" s="205"/>
      <c r="AJ67" s="205"/>
      <c r="AK67" s="205"/>
      <c r="AL67" s="205"/>
      <c r="AM67" s="205"/>
      <c r="AN67" s="205"/>
      <c r="AO67" s="205"/>
      <c r="AP67" s="205"/>
      <c r="AQ67" s="205"/>
      <c r="AR67" s="205"/>
      <c r="AS67" s="205"/>
      <c r="AT67" s="205"/>
      <c r="AU67" s="205"/>
      <c r="AV67" s="205"/>
      <c r="AW67" s="205"/>
      <c r="AX67" s="205"/>
      <c r="AY67" s="205"/>
    </row>
    <row r="68" spans="1:51" hidden="1" x14ac:dyDescent="0.25">
      <c r="A68" s="57"/>
      <c r="B68" s="63"/>
      <c r="C68" s="58"/>
      <c r="D68" s="56"/>
      <c r="E68" s="10"/>
      <c r="F68" s="11"/>
      <c r="G68" s="11"/>
      <c r="H68" s="11"/>
      <c r="I68" s="12"/>
      <c r="J68" s="205"/>
      <c r="K68" s="205"/>
      <c r="L68" s="205"/>
      <c r="M68" s="205"/>
      <c r="N68" s="205"/>
      <c r="O68" s="205"/>
      <c r="P68" s="205"/>
      <c r="Q68" s="205"/>
      <c r="R68" s="205"/>
      <c r="S68" s="205"/>
      <c r="T68" s="205"/>
      <c r="U68" s="205"/>
      <c r="V68" s="205"/>
      <c r="W68" s="205"/>
      <c r="X68" s="205"/>
      <c r="Y68" s="205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5"/>
      <c r="AV68" s="205"/>
      <c r="AW68" s="205"/>
      <c r="AX68" s="205"/>
      <c r="AY68" s="205"/>
    </row>
    <row r="69" spans="1:51" s="159" customFormat="1" ht="17.25" hidden="1" customHeight="1" x14ac:dyDescent="0.25">
      <c r="A69" s="170"/>
      <c r="B69" s="182"/>
      <c r="C69" s="172"/>
      <c r="D69" s="181"/>
      <c r="E69" s="156"/>
      <c r="F69" s="156"/>
      <c r="G69" s="156"/>
      <c r="H69" s="157"/>
      <c r="I69" s="158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  <c r="X69" s="205"/>
      <c r="Y69" s="205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5"/>
      <c r="AV69" s="205"/>
      <c r="AW69" s="205"/>
      <c r="AX69" s="205"/>
      <c r="AY69" s="205"/>
    </row>
    <row r="70" spans="1:51" ht="16.5" hidden="1" customHeight="1" x14ac:dyDescent="0.25">
      <c r="A70" s="57"/>
      <c r="B70" s="63"/>
      <c r="C70" s="58"/>
      <c r="D70" s="56"/>
      <c r="E70" s="10"/>
      <c r="F70" s="11"/>
      <c r="G70" s="11"/>
      <c r="H70" s="11"/>
      <c r="I70" s="12"/>
      <c r="J70" s="205"/>
      <c r="K70" s="205"/>
      <c r="L70" s="205"/>
      <c r="M70" s="205"/>
      <c r="N70" s="205"/>
      <c r="O70" s="205"/>
      <c r="P70" s="205"/>
      <c r="Q70" s="205"/>
      <c r="R70" s="205"/>
      <c r="S70" s="205"/>
      <c r="T70" s="205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5"/>
      <c r="AV70" s="205"/>
      <c r="AW70" s="205"/>
      <c r="AX70" s="205"/>
      <c r="AY70" s="205"/>
    </row>
    <row r="71" spans="1:51" s="109" customFormat="1" x14ac:dyDescent="0.25">
      <c r="A71" s="110" t="s">
        <v>78</v>
      </c>
      <c r="B71" s="111"/>
      <c r="C71" s="112"/>
      <c r="D71" s="113" t="s">
        <v>79</v>
      </c>
      <c r="E71" s="107"/>
      <c r="F71" s="107">
        <f>F73</f>
        <v>0</v>
      </c>
      <c r="G71" s="108">
        <f>G73</f>
        <v>500</v>
      </c>
      <c r="H71" s="108">
        <f>H73</f>
        <v>500</v>
      </c>
      <c r="I71" s="108">
        <f>I73</f>
        <v>500</v>
      </c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  <c r="X71" s="205"/>
      <c r="Y71" s="205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5"/>
      <c r="AV71" s="205"/>
      <c r="AW71" s="205"/>
      <c r="AX71" s="205"/>
      <c r="AY71" s="205"/>
    </row>
    <row r="72" spans="1:51" s="205" customFormat="1" x14ac:dyDescent="0.25">
      <c r="A72" s="380" t="s">
        <v>126</v>
      </c>
      <c r="B72" s="381"/>
      <c r="C72" s="382"/>
      <c r="D72" s="247" t="s">
        <v>20</v>
      </c>
      <c r="E72" s="10"/>
      <c r="F72" s="10"/>
      <c r="G72" s="11"/>
      <c r="H72" s="11"/>
      <c r="I72" s="12"/>
    </row>
    <row r="73" spans="1:51" s="83" customFormat="1" x14ac:dyDescent="0.25">
      <c r="A73" s="138"/>
      <c r="B73" s="139">
        <v>3</v>
      </c>
      <c r="C73" s="140"/>
      <c r="D73" s="141" t="s">
        <v>24</v>
      </c>
      <c r="E73" s="80"/>
      <c r="F73" s="80">
        <f t="shared" ref="F73:F74" si="2">F74</f>
        <v>0</v>
      </c>
      <c r="G73" s="81">
        <f t="shared" ref="G73:I74" si="3">G74</f>
        <v>500</v>
      </c>
      <c r="H73" s="81">
        <f t="shared" si="3"/>
        <v>500</v>
      </c>
      <c r="I73" s="81">
        <f t="shared" si="3"/>
        <v>500</v>
      </c>
      <c r="J73" s="205"/>
      <c r="K73" s="205"/>
      <c r="L73" s="205"/>
      <c r="M73" s="205"/>
      <c r="N73" s="205"/>
      <c r="O73" s="205"/>
      <c r="P73" s="205"/>
      <c r="Q73" s="205"/>
      <c r="R73" s="205"/>
      <c r="S73" s="205"/>
      <c r="T73" s="205"/>
      <c r="U73" s="205"/>
      <c r="V73" s="205"/>
      <c r="W73" s="205"/>
      <c r="X73" s="205"/>
      <c r="Y73" s="205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5"/>
      <c r="AV73" s="205"/>
      <c r="AW73" s="205"/>
      <c r="AX73" s="205"/>
      <c r="AY73" s="205"/>
    </row>
    <row r="74" spans="1:51" s="92" customFormat="1" x14ac:dyDescent="0.25">
      <c r="A74" s="85"/>
      <c r="B74" s="93">
        <v>32</v>
      </c>
      <c r="C74" s="87"/>
      <c r="D74" s="88" t="s">
        <v>41</v>
      </c>
      <c r="E74" s="89"/>
      <c r="F74" s="89">
        <f t="shared" si="2"/>
        <v>0</v>
      </c>
      <c r="G74" s="90">
        <v>500</v>
      </c>
      <c r="H74" s="90">
        <v>500</v>
      </c>
      <c r="I74" s="90">
        <v>500</v>
      </c>
      <c r="J74" s="205"/>
      <c r="K74" s="205"/>
      <c r="L74" s="205"/>
      <c r="M74" s="205"/>
      <c r="N74" s="205"/>
      <c r="O74" s="205"/>
      <c r="P74" s="205"/>
      <c r="Q74" s="205"/>
      <c r="R74" s="205"/>
      <c r="S74" s="205"/>
      <c r="T74" s="205"/>
      <c r="U74" s="205"/>
      <c r="V74" s="205"/>
      <c r="W74" s="205"/>
      <c r="X74" s="205"/>
      <c r="Y74" s="205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5"/>
      <c r="AV74" s="205"/>
      <c r="AW74" s="205"/>
      <c r="AX74" s="205"/>
      <c r="AY74" s="205"/>
    </row>
    <row r="75" spans="1:51" s="159" customFormat="1" ht="18.75" hidden="1" customHeight="1" x14ac:dyDescent="0.25">
      <c r="A75" s="170"/>
      <c r="B75" s="182"/>
      <c r="C75" s="172"/>
      <c r="D75" s="181"/>
      <c r="E75" s="156"/>
      <c r="F75" s="156"/>
      <c r="G75" s="157"/>
      <c r="H75" s="157"/>
      <c r="I75" s="157"/>
      <c r="J75" s="205"/>
      <c r="K75" s="205"/>
      <c r="L75" s="205"/>
      <c r="M75" s="205"/>
      <c r="N75" s="205"/>
      <c r="O75" s="205"/>
      <c r="P75" s="205"/>
      <c r="Q75" s="205"/>
      <c r="R75" s="205"/>
      <c r="S75" s="205"/>
      <c r="T75" s="205"/>
      <c r="U75" s="205"/>
      <c r="V75" s="205"/>
      <c r="W75" s="205"/>
      <c r="X75" s="205"/>
      <c r="Y75" s="205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5"/>
      <c r="AV75" s="205"/>
      <c r="AW75" s="205"/>
      <c r="AX75" s="205"/>
      <c r="AY75" s="205"/>
    </row>
    <row r="76" spans="1:51" hidden="1" x14ac:dyDescent="0.25">
      <c r="A76" s="57"/>
      <c r="B76" s="63"/>
      <c r="C76" s="58"/>
      <c r="D76" s="56"/>
      <c r="E76" s="10"/>
      <c r="F76" s="11"/>
      <c r="G76" s="11"/>
      <c r="H76" s="11"/>
      <c r="I76" s="12"/>
      <c r="J76" s="205"/>
      <c r="K76" s="205"/>
      <c r="L76" s="205"/>
      <c r="M76" s="205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5"/>
      <c r="AV76" s="205"/>
      <c r="AW76" s="205"/>
      <c r="AX76" s="205"/>
      <c r="AY76" s="205"/>
    </row>
    <row r="77" spans="1:51" ht="15" hidden="1" customHeight="1" x14ac:dyDescent="0.25">
      <c r="A77" s="57"/>
      <c r="B77" s="63"/>
      <c r="C77" s="58"/>
      <c r="D77" s="56"/>
      <c r="E77" s="10"/>
      <c r="F77" s="11"/>
      <c r="G77" s="11"/>
      <c r="H77" s="11"/>
      <c r="I77" s="12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05"/>
      <c r="AM77" s="205"/>
      <c r="AN77" s="205"/>
      <c r="AO77" s="205"/>
      <c r="AP77" s="205"/>
      <c r="AQ77" s="205"/>
      <c r="AR77" s="205"/>
      <c r="AS77" s="205"/>
      <c r="AT77" s="205"/>
      <c r="AU77" s="205"/>
      <c r="AV77" s="205"/>
      <c r="AW77" s="205"/>
      <c r="AX77" s="205"/>
      <c r="AY77" s="205"/>
    </row>
    <row r="78" spans="1:51" s="212" customFormat="1" ht="24" customHeight="1" x14ac:dyDescent="0.25">
      <c r="A78" s="110" t="s">
        <v>113</v>
      </c>
      <c r="B78" s="111"/>
      <c r="C78" s="112"/>
      <c r="D78" s="113" t="s">
        <v>94</v>
      </c>
      <c r="E78" s="107"/>
      <c r="F78" s="108">
        <v>0</v>
      </c>
      <c r="G78" s="108"/>
      <c r="H78" s="108"/>
      <c r="I78" s="114"/>
      <c r="J78" s="213"/>
      <c r="K78" s="213"/>
      <c r="L78" s="213"/>
      <c r="M78" s="213"/>
      <c r="N78" s="213"/>
      <c r="O78" s="213"/>
      <c r="P78" s="213"/>
      <c r="Q78" s="213"/>
      <c r="R78" s="213"/>
      <c r="S78" s="213"/>
      <c r="T78" s="213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13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</row>
    <row r="79" spans="1:51" s="213" customFormat="1" ht="15" customHeight="1" x14ac:dyDescent="0.25">
      <c r="A79" s="380" t="s">
        <v>126</v>
      </c>
      <c r="B79" s="381"/>
      <c r="C79" s="382"/>
      <c r="D79" s="247" t="s">
        <v>20</v>
      </c>
      <c r="E79" s="10"/>
      <c r="F79" s="11"/>
      <c r="G79" s="11"/>
      <c r="H79" s="11"/>
      <c r="I79" s="12"/>
    </row>
    <row r="80" spans="1:51" s="83" customFormat="1" x14ac:dyDescent="0.25">
      <c r="A80" s="138"/>
      <c r="B80" s="139">
        <v>3</v>
      </c>
      <c r="C80" s="140"/>
      <c r="D80" s="141" t="s">
        <v>24</v>
      </c>
      <c r="E80" s="80"/>
      <c r="F80" s="81">
        <v>0</v>
      </c>
      <c r="G80" s="81"/>
      <c r="H80" s="81"/>
      <c r="I80" s="82"/>
      <c r="J80" s="205"/>
      <c r="K80" s="205"/>
      <c r="L80" s="205"/>
      <c r="M80" s="205"/>
      <c r="N80" s="205"/>
      <c r="O80" s="205"/>
      <c r="P80" s="205"/>
      <c r="Q80" s="205"/>
      <c r="R80" s="205"/>
      <c r="S80" s="205"/>
      <c r="T80" s="205"/>
      <c r="U80" s="205"/>
      <c r="V80" s="205"/>
      <c r="W80" s="205"/>
      <c r="X80" s="205"/>
      <c r="Y80" s="205"/>
      <c r="Z80" s="205"/>
      <c r="AA80" s="205"/>
      <c r="AB80" s="205"/>
      <c r="AC80" s="205"/>
      <c r="AD80" s="205"/>
      <c r="AE80" s="205"/>
      <c r="AF80" s="205"/>
      <c r="AG80" s="205"/>
      <c r="AH80" s="205"/>
      <c r="AI80" s="205"/>
      <c r="AJ80" s="205"/>
      <c r="AK80" s="205"/>
      <c r="AL80" s="205"/>
      <c r="AM80" s="205"/>
      <c r="AN80" s="205"/>
      <c r="AO80" s="205"/>
      <c r="AP80" s="205"/>
      <c r="AQ80" s="205"/>
      <c r="AR80" s="205"/>
      <c r="AS80" s="205"/>
      <c r="AT80" s="205"/>
      <c r="AU80" s="205"/>
      <c r="AV80" s="205"/>
      <c r="AW80" s="205"/>
      <c r="AX80" s="205"/>
      <c r="AY80" s="205"/>
    </row>
    <row r="81" spans="1:51" s="92" customFormat="1" x14ac:dyDescent="0.25">
      <c r="A81" s="85"/>
      <c r="B81" s="93">
        <v>32</v>
      </c>
      <c r="C81" s="87"/>
      <c r="D81" s="88" t="s">
        <v>41</v>
      </c>
      <c r="E81" s="89"/>
      <c r="F81" s="90">
        <v>0</v>
      </c>
      <c r="G81" s="90"/>
      <c r="H81" s="90"/>
      <c r="I81" s="91"/>
      <c r="J81" s="205"/>
      <c r="K81" s="205"/>
      <c r="L81" s="205"/>
      <c r="M81" s="205"/>
      <c r="N81" s="205"/>
      <c r="O81" s="205"/>
      <c r="P81" s="205"/>
      <c r="Q81" s="205"/>
      <c r="R81" s="205"/>
      <c r="S81" s="205"/>
      <c r="T81" s="205"/>
      <c r="U81" s="205"/>
      <c r="V81" s="205"/>
      <c r="W81" s="205"/>
      <c r="X81" s="205"/>
      <c r="Y81" s="205"/>
      <c r="Z81" s="205"/>
      <c r="AA81" s="205"/>
      <c r="AB81" s="205"/>
      <c r="AC81" s="205"/>
      <c r="AD81" s="205"/>
      <c r="AE81" s="205"/>
      <c r="AF81" s="205"/>
      <c r="AG81" s="205"/>
      <c r="AH81" s="205"/>
      <c r="AI81" s="205"/>
      <c r="AJ81" s="205"/>
      <c r="AK81" s="205"/>
      <c r="AL81" s="205"/>
      <c r="AM81" s="205"/>
      <c r="AN81" s="205"/>
      <c r="AO81" s="205"/>
      <c r="AP81" s="205"/>
      <c r="AQ81" s="205"/>
      <c r="AR81" s="205"/>
      <c r="AS81" s="205"/>
      <c r="AT81" s="205"/>
      <c r="AU81" s="205"/>
      <c r="AV81" s="205"/>
      <c r="AW81" s="205"/>
      <c r="AX81" s="205"/>
      <c r="AY81" s="205"/>
    </row>
    <row r="82" spans="1:51" s="159" customFormat="1" ht="18.75" customHeight="1" x14ac:dyDescent="0.25">
      <c r="A82" s="170"/>
      <c r="B82" s="182">
        <v>329</v>
      </c>
      <c r="C82" s="172"/>
      <c r="D82" s="181" t="s">
        <v>67</v>
      </c>
      <c r="E82" s="156"/>
      <c r="F82" s="157">
        <v>0</v>
      </c>
      <c r="G82" s="157"/>
      <c r="H82" s="157"/>
      <c r="I82" s="158"/>
      <c r="J82" s="205"/>
      <c r="K82" s="205"/>
      <c r="L82" s="205"/>
      <c r="M82" s="205"/>
      <c r="N82" s="205"/>
      <c r="O82" s="205"/>
      <c r="P82" s="205"/>
      <c r="Q82" s="205"/>
      <c r="R82" s="205"/>
      <c r="S82" s="205"/>
      <c r="T82" s="205"/>
      <c r="U82" s="205"/>
      <c r="V82" s="205"/>
      <c r="W82" s="205"/>
      <c r="X82" s="205"/>
      <c r="Y82" s="205"/>
      <c r="Z82" s="205"/>
      <c r="AA82" s="205"/>
      <c r="AB82" s="205"/>
      <c r="AC82" s="205"/>
      <c r="AD82" s="205"/>
      <c r="AE82" s="205"/>
      <c r="AF82" s="205"/>
      <c r="AG82" s="205"/>
      <c r="AH82" s="205"/>
      <c r="AI82" s="205"/>
      <c r="AJ82" s="205"/>
      <c r="AK82" s="205"/>
      <c r="AL82" s="205"/>
      <c r="AM82" s="205"/>
      <c r="AN82" s="205"/>
      <c r="AO82" s="205"/>
      <c r="AP82" s="205"/>
      <c r="AQ82" s="205"/>
      <c r="AR82" s="205"/>
      <c r="AS82" s="205"/>
      <c r="AT82" s="205"/>
      <c r="AU82" s="205"/>
      <c r="AV82" s="205"/>
      <c r="AW82" s="205"/>
      <c r="AX82" s="205"/>
      <c r="AY82" s="205"/>
    </row>
    <row r="83" spans="1:51" s="205" customFormat="1" hidden="1" x14ac:dyDescent="0.25">
      <c r="A83" s="72"/>
      <c r="B83" s="206"/>
      <c r="C83" s="73"/>
      <c r="D83" s="207"/>
      <c r="E83" s="10"/>
      <c r="F83" s="11"/>
      <c r="G83" s="11"/>
      <c r="H83" s="11"/>
      <c r="I83" s="12"/>
    </row>
    <row r="84" spans="1:51" s="205" customFormat="1" hidden="1" x14ac:dyDescent="0.25">
      <c r="A84" s="72"/>
      <c r="B84" s="206"/>
      <c r="C84" s="73"/>
      <c r="D84" s="207"/>
      <c r="E84" s="10"/>
      <c r="F84" s="11"/>
      <c r="G84" s="11"/>
      <c r="H84" s="11"/>
      <c r="I84" s="12"/>
    </row>
    <row r="85" spans="1:51" s="205" customFormat="1" hidden="1" x14ac:dyDescent="0.25">
      <c r="A85" s="72"/>
      <c r="B85" s="206"/>
      <c r="C85" s="73"/>
      <c r="D85" s="207"/>
      <c r="E85" s="10"/>
      <c r="F85" s="11"/>
      <c r="G85" s="11"/>
      <c r="H85" s="11"/>
      <c r="I85" s="12"/>
    </row>
    <row r="86" spans="1:51" s="205" customFormat="1" hidden="1" x14ac:dyDescent="0.25">
      <c r="A86" s="72"/>
      <c r="B86" s="208"/>
      <c r="C86" s="73"/>
      <c r="D86" s="209"/>
      <c r="E86" s="10"/>
      <c r="F86" s="11"/>
      <c r="G86" s="11"/>
      <c r="H86" s="11"/>
      <c r="I86" s="12"/>
    </row>
    <row r="87" spans="1:51" s="205" customFormat="1" ht="15.75" hidden="1" customHeight="1" x14ac:dyDescent="0.25">
      <c r="A87" s="71"/>
      <c r="B87" s="74"/>
      <c r="C87" s="75"/>
      <c r="D87" s="204"/>
      <c r="E87" s="10"/>
      <c r="F87" s="10"/>
      <c r="G87" s="11"/>
      <c r="H87" s="11"/>
      <c r="I87" s="12"/>
    </row>
    <row r="88" spans="1:51" s="205" customFormat="1" ht="15.75" hidden="1" customHeight="1" x14ac:dyDescent="0.25">
      <c r="A88" s="380"/>
      <c r="B88" s="381"/>
      <c r="C88" s="382"/>
      <c r="D88" s="292"/>
      <c r="E88" s="10"/>
      <c r="F88" s="10"/>
      <c r="G88" s="11"/>
      <c r="H88" s="11"/>
      <c r="I88" s="12"/>
    </row>
    <row r="89" spans="1:51" s="205" customFormat="1" ht="15.75" hidden="1" customHeight="1" x14ac:dyDescent="0.25">
      <c r="A89" s="301"/>
      <c r="B89" s="74"/>
      <c r="C89" s="75"/>
      <c r="D89" s="204"/>
      <c r="E89" s="10"/>
      <c r="F89" s="10"/>
      <c r="G89" s="11"/>
      <c r="H89" s="11"/>
      <c r="I89" s="12"/>
    </row>
    <row r="90" spans="1:51" s="205" customFormat="1" ht="15" hidden="1" customHeight="1" x14ac:dyDescent="0.25">
      <c r="A90" s="301"/>
      <c r="B90" s="74"/>
      <c r="C90" s="75"/>
      <c r="D90" s="204"/>
      <c r="E90" s="10"/>
      <c r="F90" s="10"/>
      <c r="G90" s="11"/>
      <c r="H90" s="11"/>
      <c r="I90" s="12"/>
    </row>
    <row r="91" spans="1:51" s="205" customFormat="1" ht="16.5" hidden="1" customHeight="1" x14ac:dyDescent="0.25">
      <c r="A91" s="301"/>
      <c r="B91" s="74"/>
      <c r="C91" s="75"/>
      <c r="D91" s="204"/>
      <c r="E91" s="10"/>
      <c r="F91" s="10"/>
      <c r="G91" s="11"/>
      <c r="H91" s="11"/>
      <c r="I91" s="12"/>
    </row>
    <row r="92" spans="1:51" s="205" customFormat="1" ht="17.25" hidden="1" customHeight="1" x14ac:dyDescent="0.25">
      <c r="A92" s="386"/>
      <c r="B92" s="387"/>
      <c r="C92" s="388"/>
      <c r="D92" s="221"/>
      <c r="E92" s="10"/>
      <c r="F92" s="11"/>
      <c r="G92" s="11"/>
      <c r="H92" s="11"/>
      <c r="I92" s="12"/>
    </row>
    <row r="93" spans="1:51" s="205" customFormat="1" ht="18.75" hidden="1" customHeight="1" x14ac:dyDescent="0.25">
      <c r="A93" s="301"/>
      <c r="B93" s="74"/>
      <c r="C93" s="75"/>
      <c r="D93" s="204"/>
      <c r="E93" s="10"/>
      <c r="F93" s="10"/>
      <c r="G93" s="11"/>
      <c r="H93" s="11"/>
      <c r="I93" s="12"/>
    </row>
    <row r="94" spans="1:51" s="205" customFormat="1" ht="17.25" hidden="1" customHeight="1" x14ac:dyDescent="0.25">
      <c r="A94" s="386"/>
      <c r="B94" s="387"/>
      <c r="C94" s="388"/>
      <c r="D94" s="221"/>
      <c r="E94" s="10"/>
      <c r="F94" s="11"/>
      <c r="G94" s="11"/>
      <c r="H94" s="11"/>
      <c r="I94" s="12"/>
    </row>
    <row r="95" spans="1:51" s="205" customFormat="1" ht="15.75" hidden="1" customHeight="1" x14ac:dyDescent="0.25">
      <c r="A95" s="301"/>
      <c r="B95" s="74"/>
      <c r="C95" s="75"/>
      <c r="D95" s="204"/>
      <c r="E95" s="10"/>
      <c r="F95" s="10"/>
      <c r="G95" s="11"/>
      <c r="H95" s="11"/>
      <c r="I95" s="12"/>
    </row>
    <row r="96" spans="1:51" s="205" customFormat="1" hidden="1" x14ac:dyDescent="0.25">
      <c r="A96" s="386"/>
      <c r="B96" s="387"/>
      <c r="C96" s="388"/>
      <c r="D96" s="221"/>
      <c r="E96" s="10"/>
      <c r="F96" s="11"/>
      <c r="G96" s="11"/>
      <c r="H96" s="11"/>
      <c r="I96" s="12"/>
    </row>
    <row r="97" spans="1:9" s="205" customFormat="1" ht="0.75" hidden="1" customHeight="1" x14ac:dyDescent="0.25">
      <c r="A97" s="301"/>
      <c r="B97" s="302"/>
      <c r="C97" s="303"/>
      <c r="D97" s="221"/>
      <c r="E97" s="10"/>
      <c r="F97" s="11"/>
      <c r="G97" s="11"/>
      <c r="H97" s="11"/>
      <c r="I97" s="12"/>
    </row>
    <row r="98" spans="1:9" s="205" customFormat="1" hidden="1" x14ac:dyDescent="0.25">
      <c r="A98" s="301"/>
      <c r="B98" s="74"/>
      <c r="C98" s="75"/>
      <c r="D98" s="204"/>
      <c r="E98" s="10"/>
      <c r="F98" s="10"/>
      <c r="G98" s="11"/>
      <c r="H98" s="11"/>
      <c r="I98" s="12"/>
    </row>
    <row r="99" spans="1:9" s="205" customFormat="1" hidden="1" x14ac:dyDescent="0.25">
      <c r="A99" s="301"/>
      <c r="B99" s="74"/>
      <c r="C99" s="75"/>
      <c r="D99" s="204"/>
      <c r="E99" s="10"/>
      <c r="F99" s="10"/>
      <c r="G99" s="11"/>
      <c r="H99" s="11"/>
      <c r="I99" s="12"/>
    </row>
    <row r="100" spans="1:9" s="205" customFormat="1" hidden="1" x14ac:dyDescent="0.25">
      <c r="A100" s="386"/>
      <c r="B100" s="387"/>
      <c r="C100" s="388"/>
      <c r="D100" s="214"/>
      <c r="E100" s="10"/>
      <c r="F100" s="11"/>
      <c r="G100" s="11"/>
      <c r="H100" s="11"/>
      <c r="I100" s="12"/>
    </row>
    <row r="101" spans="1:9" s="205" customFormat="1" ht="14.25" hidden="1" customHeight="1" x14ac:dyDescent="0.25">
      <c r="A101" s="386"/>
      <c r="B101" s="387"/>
      <c r="C101" s="388"/>
      <c r="D101" s="221"/>
      <c r="E101" s="10"/>
      <c r="F101" s="11"/>
      <c r="G101" s="11"/>
      <c r="H101" s="11"/>
      <c r="I101" s="12"/>
    </row>
    <row r="102" spans="1:9" s="205" customFormat="1" hidden="1" x14ac:dyDescent="0.25">
      <c r="A102" s="71"/>
      <c r="B102" s="74"/>
      <c r="C102" s="75"/>
      <c r="D102" s="204"/>
      <c r="E102" s="10"/>
      <c r="F102" s="11"/>
      <c r="G102" s="11"/>
      <c r="H102" s="11"/>
      <c r="I102" s="12"/>
    </row>
    <row r="103" spans="1:9" s="205" customFormat="1" hidden="1" x14ac:dyDescent="0.25">
      <c r="A103" s="72"/>
      <c r="B103" s="206"/>
      <c r="C103" s="73"/>
      <c r="D103" s="207"/>
      <c r="E103" s="10"/>
      <c r="F103" s="11"/>
      <c r="G103" s="11"/>
      <c r="H103" s="11"/>
      <c r="I103" s="12"/>
    </row>
    <row r="104" spans="1:9" s="205" customFormat="1" hidden="1" x14ac:dyDescent="0.25">
      <c r="A104" s="72"/>
      <c r="B104" s="206"/>
      <c r="C104" s="73"/>
      <c r="D104" s="207"/>
      <c r="E104" s="10"/>
      <c r="F104" s="11"/>
      <c r="G104" s="11"/>
      <c r="H104" s="11"/>
      <c r="I104" s="12"/>
    </row>
    <row r="105" spans="1:9" s="205" customFormat="1" hidden="1" x14ac:dyDescent="0.25">
      <c r="A105" s="72"/>
      <c r="B105" s="206"/>
      <c r="C105" s="73"/>
      <c r="D105" s="207"/>
      <c r="E105" s="10"/>
      <c r="F105" s="11"/>
      <c r="G105" s="11"/>
      <c r="H105" s="11"/>
      <c r="I105" s="12"/>
    </row>
    <row r="106" spans="1:9" s="205" customFormat="1" hidden="1" x14ac:dyDescent="0.25">
      <c r="A106" s="72"/>
      <c r="B106" s="208"/>
      <c r="C106" s="73"/>
      <c r="D106" s="209"/>
      <c r="E106" s="10"/>
      <c r="F106" s="11"/>
      <c r="G106" s="11"/>
      <c r="H106" s="11"/>
      <c r="I106" s="12"/>
    </row>
    <row r="107" spans="1:9" s="205" customFormat="1" hidden="1" x14ac:dyDescent="0.25">
      <c r="A107" s="72"/>
      <c r="B107" s="206"/>
      <c r="C107" s="73"/>
      <c r="D107" s="207"/>
      <c r="E107" s="10"/>
      <c r="F107" s="11"/>
      <c r="G107" s="11"/>
      <c r="H107" s="11"/>
      <c r="I107" s="12"/>
    </row>
    <row r="108" spans="1:9" s="205" customFormat="1" hidden="1" x14ac:dyDescent="0.25">
      <c r="A108" s="72"/>
      <c r="B108" s="208"/>
      <c r="C108" s="73"/>
      <c r="D108" s="209"/>
      <c r="E108" s="10"/>
      <c r="F108" s="11"/>
      <c r="G108" s="11"/>
      <c r="H108" s="11"/>
      <c r="I108" s="12"/>
    </row>
    <row r="109" spans="1:9" s="205" customFormat="1" hidden="1" x14ac:dyDescent="0.25">
      <c r="A109" s="72"/>
      <c r="B109" s="210"/>
      <c r="C109" s="73"/>
      <c r="D109" s="211"/>
      <c r="E109" s="10"/>
      <c r="F109" s="11"/>
      <c r="G109" s="11"/>
      <c r="H109" s="11"/>
      <c r="I109" s="12"/>
    </row>
    <row r="110" spans="1:9" s="205" customFormat="1" ht="14.25" hidden="1" customHeight="1" x14ac:dyDescent="0.25">
      <c r="A110" s="72"/>
      <c r="B110" s="208"/>
      <c r="C110" s="73"/>
      <c r="D110" s="209"/>
      <c r="E110" s="10"/>
      <c r="F110" s="11"/>
      <c r="G110" s="11"/>
      <c r="H110" s="11"/>
      <c r="I110" s="12"/>
    </row>
    <row r="111" spans="1:9" s="205" customFormat="1" ht="17.25" customHeight="1" x14ac:dyDescent="0.25">
      <c r="A111" s="103" t="s">
        <v>80</v>
      </c>
      <c r="B111" s="104"/>
      <c r="C111" s="105"/>
      <c r="D111" s="102" t="s">
        <v>114</v>
      </c>
      <c r="E111" s="108">
        <f>E113</f>
        <v>531</v>
      </c>
      <c r="F111" s="108">
        <f>F113</f>
        <v>519</v>
      </c>
      <c r="G111" s="108">
        <f>G113</f>
        <v>531</v>
      </c>
      <c r="H111" s="108">
        <f>H113</f>
        <v>531</v>
      </c>
      <c r="I111" s="108">
        <f>I113</f>
        <v>531</v>
      </c>
    </row>
    <row r="112" spans="1:9" s="205" customFormat="1" ht="17.25" customHeight="1" x14ac:dyDescent="0.25">
      <c r="A112" s="380" t="s">
        <v>126</v>
      </c>
      <c r="B112" s="381"/>
      <c r="C112" s="382"/>
      <c r="D112" s="247" t="s">
        <v>20</v>
      </c>
      <c r="E112" s="11"/>
      <c r="F112" s="11"/>
      <c r="G112" s="11"/>
      <c r="H112" s="11"/>
      <c r="I112" s="11"/>
    </row>
    <row r="113" spans="1:9" s="205" customFormat="1" ht="17.25" customHeight="1" x14ac:dyDescent="0.25">
      <c r="A113" s="425">
        <v>3</v>
      </c>
      <c r="B113" s="426"/>
      <c r="C113" s="427"/>
      <c r="D113" s="79" t="s">
        <v>24</v>
      </c>
      <c r="E113" s="81">
        <f>E114</f>
        <v>531</v>
      </c>
      <c r="F113" s="81">
        <f t="shared" ref="F113:I115" si="4">F114</f>
        <v>519</v>
      </c>
      <c r="G113" s="81">
        <f t="shared" si="4"/>
        <v>531</v>
      </c>
      <c r="H113" s="81">
        <f t="shared" si="4"/>
        <v>531</v>
      </c>
      <c r="I113" s="81">
        <f t="shared" si="4"/>
        <v>531</v>
      </c>
    </row>
    <row r="114" spans="1:9" s="205" customFormat="1" ht="17.25" customHeight="1" x14ac:dyDescent="0.25">
      <c r="A114" s="431">
        <v>32</v>
      </c>
      <c r="B114" s="432"/>
      <c r="C114" s="433"/>
      <c r="D114" s="96" t="s">
        <v>41</v>
      </c>
      <c r="E114" s="90">
        <v>531</v>
      </c>
      <c r="F114" s="90">
        <v>519</v>
      </c>
      <c r="G114" s="90">
        <v>531</v>
      </c>
      <c r="H114" s="90">
        <v>531</v>
      </c>
      <c r="I114" s="90">
        <v>531</v>
      </c>
    </row>
    <row r="115" spans="1:9" s="205" customFormat="1" ht="15" hidden="1" customHeight="1" x14ac:dyDescent="0.25">
      <c r="A115" s="72"/>
      <c r="B115" s="182"/>
      <c r="C115" s="172"/>
      <c r="D115" s="181"/>
      <c r="E115" s="156"/>
      <c r="F115" s="156"/>
      <c r="G115" s="156"/>
      <c r="H115" s="157"/>
      <c r="I115" s="158"/>
    </row>
    <row r="116" spans="1:9" s="205" customFormat="1" ht="15" hidden="1" customHeight="1" x14ac:dyDescent="0.25">
      <c r="A116" s="72"/>
      <c r="B116" s="206"/>
      <c r="C116" s="73"/>
      <c r="D116" s="204"/>
      <c r="E116" s="10"/>
      <c r="F116" s="11"/>
      <c r="G116" s="11"/>
      <c r="H116" s="11"/>
      <c r="I116" s="12"/>
    </row>
    <row r="117" spans="1:9" s="205" customFormat="1" ht="15" customHeight="1" x14ac:dyDescent="0.25">
      <c r="A117" s="110" t="s">
        <v>140</v>
      </c>
      <c r="B117" s="111"/>
      <c r="C117" s="112"/>
      <c r="D117" s="113" t="s">
        <v>120</v>
      </c>
      <c r="E117" s="308">
        <f>E119</f>
        <v>7109</v>
      </c>
      <c r="F117" s="308">
        <f>F119</f>
        <v>0</v>
      </c>
      <c r="G117" s="309"/>
      <c r="H117" s="309"/>
      <c r="I117" s="310"/>
    </row>
    <row r="118" spans="1:9" s="205" customFormat="1" ht="15" customHeight="1" x14ac:dyDescent="0.25">
      <c r="A118" s="380" t="s">
        <v>126</v>
      </c>
      <c r="B118" s="381"/>
      <c r="C118" s="382"/>
      <c r="D118" s="247" t="s">
        <v>20</v>
      </c>
      <c r="E118" s="10"/>
      <c r="F118" s="10"/>
      <c r="G118" s="11"/>
      <c r="H118" s="11"/>
      <c r="I118" s="12"/>
    </row>
    <row r="119" spans="1:9" s="205" customFormat="1" ht="15" customHeight="1" x14ac:dyDescent="0.25">
      <c r="A119" s="138"/>
      <c r="B119" s="146">
        <v>3</v>
      </c>
      <c r="C119" s="147"/>
      <c r="D119" s="148" t="s">
        <v>24</v>
      </c>
      <c r="E119" s="80">
        <f>E120+E128</f>
        <v>7109</v>
      </c>
      <c r="F119" s="80">
        <f>F120+F128</f>
        <v>0</v>
      </c>
      <c r="G119" s="81"/>
      <c r="H119" s="81"/>
      <c r="I119" s="82"/>
    </row>
    <row r="120" spans="1:9" s="205" customFormat="1" ht="14.25" customHeight="1" x14ac:dyDescent="0.25">
      <c r="A120" s="238"/>
      <c r="B120" s="236">
        <v>31</v>
      </c>
      <c r="C120" s="237"/>
      <c r="D120" s="165" t="s">
        <v>25</v>
      </c>
      <c r="E120" s="89">
        <v>6852</v>
      </c>
      <c r="F120" s="89">
        <f>F121+F123+F125</f>
        <v>0</v>
      </c>
      <c r="G120" s="90"/>
      <c r="H120" s="90"/>
      <c r="I120" s="91"/>
    </row>
    <row r="121" spans="1:9" s="205" customFormat="1" ht="15" hidden="1" customHeight="1" x14ac:dyDescent="0.25">
      <c r="A121" s="170"/>
      <c r="B121" s="171"/>
      <c r="C121" s="180"/>
      <c r="D121" s="173"/>
      <c r="E121" s="156"/>
      <c r="F121" s="156"/>
      <c r="G121" s="157"/>
      <c r="H121" s="157"/>
      <c r="I121" s="158"/>
    </row>
    <row r="122" spans="1:9" s="205" customFormat="1" ht="15" hidden="1" customHeight="1" x14ac:dyDescent="0.25">
      <c r="A122" s="386"/>
      <c r="B122" s="387"/>
      <c r="C122" s="388"/>
      <c r="D122" s="64"/>
      <c r="E122" s="10"/>
      <c r="F122" s="10"/>
      <c r="G122" s="11"/>
      <c r="H122" s="11"/>
      <c r="I122" s="12"/>
    </row>
    <row r="123" spans="1:9" s="205" customFormat="1" ht="15" hidden="1" customHeight="1" x14ac:dyDescent="0.25">
      <c r="A123" s="170"/>
      <c r="B123" s="171"/>
      <c r="C123" s="180"/>
      <c r="D123" s="173"/>
      <c r="E123" s="156"/>
      <c r="F123" s="156"/>
      <c r="G123" s="157"/>
      <c r="H123" s="157"/>
      <c r="I123" s="158"/>
    </row>
    <row r="124" spans="1:9" s="205" customFormat="1" ht="15" hidden="1" customHeight="1" x14ac:dyDescent="0.25">
      <c r="A124" s="386"/>
      <c r="B124" s="387"/>
      <c r="C124" s="388"/>
      <c r="D124" s="64"/>
      <c r="E124" s="10"/>
      <c r="F124" s="10"/>
      <c r="G124" s="11"/>
      <c r="H124" s="11"/>
      <c r="I124" s="12"/>
    </row>
    <row r="125" spans="1:9" s="205" customFormat="1" ht="15" hidden="1" customHeight="1" x14ac:dyDescent="0.25">
      <c r="A125" s="170"/>
      <c r="B125" s="171"/>
      <c r="C125" s="180"/>
      <c r="D125" s="173"/>
      <c r="E125" s="156"/>
      <c r="F125" s="156"/>
      <c r="G125" s="157"/>
      <c r="H125" s="157"/>
      <c r="I125" s="158"/>
    </row>
    <row r="126" spans="1:9" s="205" customFormat="1" ht="15" hidden="1" customHeight="1" x14ac:dyDescent="0.25">
      <c r="A126" s="386"/>
      <c r="B126" s="387"/>
      <c r="C126" s="388"/>
      <c r="D126" s="64"/>
      <c r="E126" s="10"/>
      <c r="F126" s="10"/>
      <c r="G126" s="11"/>
      <c r="H126" s="11"/>
      <c r="I126" s="12"/>
    </row>
    <row r="127" spans="1:9" s="205" customFormat="1" ht="15" hidden="1" customHeight="1" x14ac:dyDescent="0.25">
      <c r="A127" s="386"/>
      <c r="B127" s="387"/>
      <c r="C127" s="388"/>
      <c r="D127" s="64"/>
      <c r="E127" s="10"/>
      <c r="F127" s="10"/>
      <c r="G127" s="11"/>
      <c r="H127" s="11"/>
      <c r="I127" s="12"/>
    </row>
    <row r="128" spans="1:9" s="205" customFormat="1" ht="15" customHeight="1" x14ac:dyDescent="0.25">
      <c r="A128" s="238"/>
      <c r="B128" s="236">
        <v>32</v>
      </c>
      <c r="C128" s="237"/>
      <c r="D128" s="165" t="s">
        <v>41</v>
      </c>
      <c r="E128" s="89">
        <v>257</v>
      </c>
      <c r="F128" s="89">
        <f>F129</f>
        <v>0</v>
      </c>
      <c r="G128" s="90"/>
      <c r="H128" s="90"/>
      <c r="I128" s="91"/>
    </row>
    <row r="129" spans="1:9" s="205" customFormat="1" ht="15" hidden="1" customHeight="1" x14ac:dyDescent="0.25">
      <c r="A129" s="170"/>
      <c r="B129" s="171"/>
      <c r="C129" s="180"/>
      <c r="D129" s="173"/>
      <c r="E129" s="156"/>
      <c r="F129" s="156"/>
      <c r="G129" s="157"/>
      <c r="H129" s="157"/>
      <c r="I129" s="158"/>
    </row>
    <row r="130" spans="1:9" s="205" customFormat="1" ht="15" hidden="1" customHeight="1" x14ac:dyDescent="0.25">
      <c r="A130" s="386"/>
      <c r="B130" s="387"/>
      <c r="C130" s="388"/>
      <c r="D130" s="214"/>
      <c r="E130" s="10"/>
      <c r="F130" s="10"/>
      <c r="G130" s="11"/>
      <c r="H130" s="11"/>
      <c r="I130" s="12"/>
    </row>
    <row r="131" spans="1:9" s="205" customFormat="1" ht="15" hidden="1" customHeight="1" x14ac:dyDescent="0.25">
      <c r="A131" s="386"/>
      <c r="B131" s="387"/>
      <c r="C131" s="388"/>
      <c r="D131" s="64"/>
      <c r="E131" s="10"/>
      <c r="F131" s="10"/>
      <c r="G131" s="11"/>
      <c r="H131" s="11"/>
      <c r="I131" s="12"/>
    </row>
    <row r="132" spans="1:9" s="205" customFormat="1" ht="15" customHeight="1" x14ac:dyDescent="0.25">
      <c r="A132" s="110" t="s">
        <v>121</v>
      </c>
      <c r="B132" s="111"/>
      <c r="C132" s="112"/>
      <c r="D132" s="113" t="s">
        <v>122</v>
      </c>
      <c r="E132" s="107">
        <f>E134</f>
        <v>5295</v>
      </c>
      <c r="F132" s="107">
        <f t="shared" ref="F132" si="5">F134</f>
        <v>4706</v>
      </c>
      <c r="G132" s="107">
        <f>G134</f>
        <v>0</v>
      </c>
      <c r="H132" s="107">
        <f t="shared" ref="H132:I132" si="6">H134</f>
        <v>0</v>
      </c>
      <c r="I132" s="107">
        <f t="shared" si="6"/>
        <v>0</v>
      </c>
    </row>
    <row r="133" spans="1:9" s="205" customFormat="1" ht="15" customHeight="1" x14ac:dyDescent="0.25">
      <c r="A133" s="380" t="s">
        <v>126</v>
      </c>
      <c r="B133" s="381"/>
      <c r="C133" s="382"/>
      <c r="D133" s="247" t="s">
        <v>20</v>
      </c>
      <c r="E133" s="10"/>
      <c r="F133" s="10"/>
      <c r="G133" s="10"/>
      <c r="H133" s="10"/>
      <c r="I133" s="10"/>
    </row>
    <row r="134" spans="1:9" s="205" customFormat="1" ht="15" customHeight="1" x14ac:dyDescent="0.25">
      <c r="A134" s="138"/>
      <c r="B134" s="146">
        <v>3</v>
      </c>
      <c r="C134" s="147"/>
      <c r="D134" s="148" t="s">
        <v>24</v>
      </c>
      <c r="E134" s="80">
        <f>E135+E143</f>
        <v>5295</v>
      </c>
      <c r="F134" s="80">
        <f t="shared" ref="F134" si="7">F135+F143</f>
        <v>4706</v>
      </c>
      <c r="G134" s="80">
        <f>G135+G143</f>
        <v>0</v>
      </c>
      <c r="H134" s="80">
        <f t="shared" ref="H134:I134" si="8">H135+H143</f>
        <v>0</v>
      </c>
      <c r="I134" s="80">
        <f t="shared" si="8"/>
        <v>0</v>
      </c>
    </row>
    <row r="135" spans="1:9" s="205" customFormat="1" ht="15" customHeight="1" x14ac:dyDescent="0.25">
      <c r="A135" s="238"/>
      <c r="B135" s="236">
        <v>31</v>
      </c>
      <c r="C135" s="237"/>
      <c r="D135" s="165" t="s">
        <v>25</v>
      </c>
      <c r="E135" s="89">
        <v>5050</v>
      </c>
      <c r="F135" s="89">
        <v>4491</v>
      </c>
      <c r="G135" s="89">
        <f>G136+G138+G140</f>
        <v>0</v>
      </c>
      <c r="H135" s="89"/>
      <c r="I135" s="89"/>
    </row>
    <row r="136" spans="1:9" s="205" customFormat="1" ht="15" hidden="1" customHeight="1" x14ac:dyDescent="0.25">
      <c r="A136" s="170"/>
      <c r="B136" s="171"/>
      <c r="C136" s="180"/>
      <c r="D136" s="173"/>
      <c r="E136" s="156"/>
      <c r="F136" s="156"/>
      <c r="G136" s="156"/>
      <c r="H136" s="156"/>
      <c r="I136" s="156"/>
    </row>
    <row r="137" spans="1:9" s="205" customFormat="1" ht="15" hidden="1" customHeight="1" x14ac:dyDescent="0.25">
      <c r="A137" s="386"/>
      <c r="B137" s="387"/>
      <c r="C137" s="388"/>
      <c r="D137" s="64"/>
      <c r="E137" s="10"/>
      <c r="F137" s="10"/>
      <c r="G137" s="10"/>
      <c r="H137" s="10"/>
      <c r="I137" s="10"/>
    </row>
    <row r="138" spans="1:9" s="205" customFormat="1" ht="15" hidden="1" customHeight="1" x14ac:dyDescent="0.25">
      <c r="A138" s="170"/>
      <c r="B138" s="171"/>
      <c r="C138" s="180"/>
      <c r="D138" s="173"/>
      <c r="E138" s="156"/>
      <c r="F138" s="156"/>
      <c r="G138" s="156"/>
      <c r="H138" s="156"/>
      <c r="I138" s="156"/>
    </row>
    <row r="139" spans="1:9" s="205" customFormat="1" ht="15" hidden="1" customHeight="1" x14ac:dyDescent="0.25">
      <c r="A139" s="386"/>
      <c r="B139" s="387"/>
      <c r="C139" s="388"/>
      <c r="D139" s="64"/>
      <c r="E139" s="10"/>
      <c r="F139" s="10"/>
      <c r="G139" s="10"/>
      <c r="H139" s="10"/>
      <c r="I139" s="10"/>
    </row>
    <row r="140" spans="1:9" s="205" customFormat="1" ht="15" hidden="1" customHeight="1" x14ac:dyDescent="0.25">
      <c r="A140" s="170"/>
      <c r="B140" s="171"/>
      <c r="C140" s="180"/>
      <c r="D140" s="173"/>
      <c r="E140" s="156"/>
      <c r="F140" s="156"/>
      <c r="G140" s="156"/>
      <c r="H140" s="156"/>
      <c r="I140" s="156"/>
    </row>
    <row r="141" spans="1:9" s="205" customFormat="1" ht="15.75" hidden="1" customHeight="1" x14ac:dyDescent="0.25">
      <c r="A141" s="386"/>
      <c r="B141" s="387"/>
      <c r="C141" s="388"/>
      <c r="D141" s="64"/>
      <c r="E141" s="10"/>
      <c r="F141" s="10"/>
      <c r="G141" s="10"/>
      <c r="H141" s="10"/>
      <c r="I141" s="10"/>
    </row>
    <row r="142" spans="1:9" s="205" customFormat="1" ht="3.75" hidden="1" customHeight="1" x14ac:dyDescent="0.25">
      <c r="A142" s="233"/>
      <c r="B142" s="234"/>
      <c r="C142" s="235"/>
      <c r="D142" s="64"/>
      <c r="E142" s="10"/>
      <c r="F142" s="10"/>
      <c r="G142" s="10"/>
      <c r="H142" s="10"/>
      <c r="I142" s="10"/>
    </row>
    <row r="143" spans="1:9" s="205" customFormat="1" ht="15" customHeight="1" x14ac:dyDescent="0.25">
      <c r="A143" s="238"/>
      <c r="B143" s="236">
        <v>32</v>
      </c>
      <c r="C143" s="237"/>
      <c r="D143" s="165" t="s">
        <v>41</v>
      </c>
      <c r="E143" s="89">
        <v>245</v>
      </c>
      <c r="F143" s="89">
        <v>215</v>
      </c>
      <c r="G143" s="89">
        <f>G144</f>
        <v>0</v>
      </c>
      <c r="H143" s="89"/>
      <c r="I143" s="89"/>
    </row>
    <row r="144" spans="1:9" s="205" customFormat="1" ht="15" hidden="1" customHeight="1" x14ac:dyDescent="0.25">
      <c r="A144" s="170"/>
      <c r="B144" s="171"/>
      <c r="C144" s="180"/>
      <c r="D144" s="173"/>
      <c r="E144" s="156"/>
      <c r="F144" s="156"/>
      <c r="G144" s="156"/>
      <c r="H144" s="156"/>
      <c r="I144" s="156"/>
    </row>
    <row r="145" spans="1:9" s="205" customFormat="1" ht="15" hidden="1" customHeight="1" x14ac:dyDescent="0.25">
      <c r="A145" s="386"/>
      <c r="B145" s="387"/>
      <c r="C145" s="388"/>
      <c r="D145" s="214"/>
      <c r="E145" s="10"/>
      <c r="F145" s="10"/>
      <c r="G145" s="10"/>
      <c r="H145" s="10"/>
      <c r="I145" s="10"/>
    </row>
    <row r="146" spans="1:9" s="205" customFormat="1" ht="15" hidden="1" customHeight="1" x14ac:dyDescent="0.25">
      <c r="A146" s="386"/>
      <c r="B146" s="387"/>
      <c r="C146" s="388"/>
      <c r="D146" s="64"/>
      <c r="E146" s="10"/>
      <c r="F146" s="10"/>
      <c r="G146" s="10"/>
      <c r="H146" s="10"/>
      <c r="I146" s="10"/>
    </row>
    <row r="147" spans="1:9" s="205" customFormat="1" ht="15" customHeight="1" x14ac:dyDescent="0.25">
      <c r="A147" s="110" t="s">
        <v>123</v>
      </c>
      <c r="B147" s="111"/>
      <c r="C147" s="112"/>
      <c r="D147" s="113" t="s">
        <v>124</v>
      </c>
      <c r="E147" s="107">
        <v>0</v>
      </c>
      <c r="F147" s="107">
        <f t="shared" ref="F147" si="9">F149</f>
        <v>10982</v>
      </c>
      <c r="G147" s="107">
        <f>G149</f>
        <v>2490</v>
      </c>
      <c r="H147" s="107">
        <f t="shared" ref="H147:I147" si="10">H149</f>
        <v>0</v>
      </c>
      <c r="I147" s="107">
        <f t="shared" si="10"/>
        <v>0</v>
      </c>
    </row>
    <row r="148" spans="1:9" s="205" customFormat="1" ht="15" customHeight="1" x14ac:dyDescent="0.25">
      <c r="A148" s="380" t="s">
        <v>126</v>
      </c>
      <c r="B148" s="381"/>
      <c r="C148" s="382"/>
      <c r="D148" s="247" t="s">
        <v>20</v>
      </c>
      <c r="E148" s="10"/>
      <c r="F148" s="10"/>
      <c r="G148" s="10"/>
      <c r="H148" s="10"/>
      <c r="I148" s="10"/>
    </row>
    <row r="149" spans="1:9" s="205" customFormat="1" ht="15" customHeight="1" x14ac:dyDescent="0.25">
      <c r="A149" s="138"/>
      <c r="B149" s="146">
        <v>3</v>
      </c>
      <c r="C149" s="147"/>
      <c r="D149" s="148" t="s">
        <v>24</v>
      </c>
      <c r="E149" s="80"/>
      <c r="F149" s="80">
        <f t="shared" ref="F149" si="11">F150+F158</f>
        <v>10982</v>
      </c>
      <c r="G149" s="80">
        <f>G150+G158</f>
        <v>2490</v>
      </c>
      <c r="H149" s="80">
        <f t="shared" ref="H149:I149" si="12">H150+H158</f>
        <v>0</v>
      </c>
      <c r="I149" s="80">
        <f t="shared" si="12"/>
        <v>0</v>
      </c>
    </row>
    <row r="150" spans="1:9" s="205" customFormat="1" ht="15" customHeight="1" x14ac:dyDescent="0.25">
      <c r="A150" s="238"/>
      <c r="B150" s="236">
        <v>31</v>
      </c>
      <c r="C150" s="237"/>
      <c r="D150" s="165" t="s">
        <v>25</v>
      </c>
      <c r="E150" s="89"/>
      <c r="F150" s="89">
        <v>10263</v>
      </c>
      <c r="G150" s="89">
        <v>2280</v>
      </c>
      <c r="H150" s="89"/>
      <c r="I150" s="89"/>
    </row>
    <row r="151" spans="1:9" s="205" customFormat="1" ht="0.75" hidden="1" customHeight="1" x14ac:dyDescent="0.25">
      <c r="A151" s="170"/>
      <c r="B151" s="171"/>
      <c r="C151" s="180"/>
      <c r="D151" s="173"/>
      <c r="E151" s="156"/>
      <c r="F151" s="156"/>
      <c r="G151" s="156"/>
      <c r="H151" s="156"/>
      <c r="I151" s="156"/>
    </row>
    <row r="152" spans="1:9" s="205" customFormat="1" ht="15" hidden="1" customHeight="1" x14ac:dyDescent="0.25">
      <c r="A152" s="386"/>
      <c r="B152" s="387"/>
      <c r="C152" s="388"/>
      <c r="D152" s="64"/>
      <c r="E152" s="10"/>
      <c r="F152" s="10"/>
      <c r="G152" s="10"/>
      <c r="H152" s="10"/>
      <c r="I152" s="10"/>
    </row>
    <row r="153" spans="1:9" s="205" customFormat="1" ht="15" hidden="1" customHeight="1" x14ac:dyDescent="0.25">
      <c r="A153" s="170"/>
      <c r="B153" s="171"/>
      <c r="C153" s="180"/>
      <c r="D153" s="173"/>
      <c r="E153" s="156"/>
      <c r="F153" s="156"/>
      <c r="G153" s="156"/>
      <c r="H153" s="156"/>
      <c r="I153" s="156"/>
    </row>
    <row r="154" spans="1:9" s="205" customFormat="1" ht="15" hidden="1" customHeight="1" x14ac:dyDescent="0.25">
      <c r="A154" s="386"/>
      <c r="B154" s="387"/>
      <c r="C154" s="388"/>
      <c r="D154" s="64"/>
      <c r="E154" s="10"/>
      <c r="F154" s="10"/>
      <c r="G154" s="10"/>
      <c r="H154" s="10"/>
      <c r="I154" s="10"/>
    </row>
    <row r="155" spans="1:9" s="205" customFormat="1" ht="15" hidden="1" customHeight="1" x14ac:dyDescent="0.25">
      <c r="A155" s="170"/>
      <c r="B155" s="171"/>
      <c r="C155" s="180"/>
      <c r="D155" s="173"/>
      <c r="E155" s="156"/>
      <c r="F155" s="156"/>
      <c r="G155" s="156"/>
      <c r="H155" s="156"/>
      <c r="I155" s="156"/>
    </row>
    <row r="156" spans="1:9" s="205" customFormat="1" ht="15" hidden="1" customHeight="1" x14ac:dyDescent="0.25">
      <c r="A156" s="386"/>
      <c r="B156" s="387"/>
      <c r="C156" s="388"/>
      <c r="D156" s="64"/>
      <c r="E156" s="10"/>
      <c r="F156" s="10"/>
      <c r="G156" s="10"/>
      <c r="H156" s="10"/>
      <c r="I156" s="10"/>
    </row>
    <row r="157" spans="1:9" s="205" customFormat="1" ht="15" hidden="1" customHeight="1" x14ac:dyDescent="0.25">
      <c r="A157" s="233"/>
      <c r="B157" s="234"/>
      <c r="C157" s="235"/>
      <c r="D157" s="64"/>
      <c r="E157" s="10"/>
      <c r="F157" s="10"/>
      <c r="G157" s="10"/>
      <c r="H157" s="10"/>
      <c r="I157" s="10"/>
    </row>
    <row r="158" spans="1:9" s="205" customFormat="1" ht="14.25" customHeight="1" x14ac:dyDescent="0.25">
      <c r="A158" s="440">
        <v>32</v>
      </c>
      <c r="B158" s="441"/>
      <c r="C158" s="442"/>
      <c r="D158" s="165" t="s">
        <v>41</v>
      </c>
      <c r="E158" s="89"/>
      <c r="F158" s="89">
        <v>719</v>
      </c>
      <c r="G158" s="89">
        <v>210</v>
      </c>
      <c r="H158" s="89"/>
      <c r="I158" s="89"/>
    </row>
    <row r="159" spans="1:9" s="205" customFormat="1" ht="15" hidden="1" customHeight="1" x14ac:dyDescent="0.25">
      <c r="A159" s="401"/>
      <c r="B159" s="402"/>
      <c r="C159" s="403"/>
      <c r="D159" s="173"/>
      <c r="E159" s="156"/>
      <c r="F159" s="156"/>
      <c r="G159" s="156"/>
      <c r="H159" s="156"/>
      <c r="I159" s="156"/>
    </row>
    <row r="160" spans="1:9" s="205" customFormat="1" ht="15" hidden="1" customHeight="1" x14ac:dyDescent="0.25">
      <c r="A160" s="386"/>
      <c r="B160" s="387"/>
      <c r="C160" s="388"/>
      <c r="D160" s="214"/>
      <c r="E160" s="10"/>
      <c r="F160" s="10"/>
      <c r="G160" s="10"/>
      <c r="H160" s="10"/>
      <c r="I160" s="10"/>
    </row>
    <row r="161" spans="1:9" s="205" customFormat="1" ht="15" hidden="1" customHeight="1" x14ac:dyDescent="0.25">
      <c r="A161" s="386"/>
      <c r="B161" s="387"/>
      <c r="C161" s="388"/>
      <c r="D161" s="64"/>
      <c r="E161" s="10"/>
      <c r="F161" s="10"/>
      <c r="G161" s="10"/>
      <c r="H161" s="10"/>
      <c r="I161" s="10"/>
    </row>
    <row r="162" spans="1:9" s="205" customFormat="1" ht="15" customHeight="1" x14ac:dyDescent="0.25">
      <c r="A162" s="110" t="s">
        <v>183</v>
      </c>
      <c r="B162" s="111"/>
      <c r="C162" s="112"/>
      <c r="D162" s="113" t="s">
        <v>182</v>
      </c>
      <c r="E162" s="107">
        <v>0</v>
      </c>
      <c r="F162" s="107">
        <f t="shared" ref="F162" si="13">F164</f>
        <v>0</v>
      </c>
      <c r="G162" s="107">
        <f>G164</f>
        <v>5024</v>
      </c>
      <c r="H162" s="107">
        <f t="shared" ref="H162:I162" si="14">H164</f>
        <v>7514</v>
      </c>
      <c r="I162" s="107">
        <f t="shared" si="14"/>
        <v>7514</v>
      </c>
    </row>
    <row r="163" spans="1:9" s="205" customFormat="1" ht="15" customHeight="1" x14ac:dyDescent="0.25">
      <c r="A163" s="380" t="s">
        <v>126</v>
      </c>
      <c r="B163" s="381"/>
      <c r="C163" s="382"/>
      <c r="D163" s="329" t="s">
        <v>20</v>
      </c>
      <c r="E163" s="10"/>
      <c r="F163" s="10"/>
      <c r="G163" s="10"/>
      <c r="H163" s="10"/>
      <c r="I163" s="10"/>
    </row>
    <row r="164" spans="1:9" s="205" customFormat="1" ht="15" customHeight="1" x14ac:dyDescent="0.25">
      <c r="A164" s="138"/>
      <c r="B164" s="146">
        <v>3</v>
      </c>
      <c r="C164" s="147"/>
      <c r="D164" s="148" t="s">
        <v>24</v>
      </c>
      <c r="E164" s="80"/>
      <c r="F164" s="80">
        <f t="shared" ref="F164" si="15">F165+F173</f>
        <v>0</v>
      </c>
      <c r="G164" s="80">
        <f>G165+G173</f>
        <v>5024</v>
      </c>
      <c r="H164" s="80">
        <f t="shared" ref="H164:I164" si="16">H165+H173</f>
        <v>7514</v>
      </c>
      <c r="I164" s="80">
        <f t="shared" si="16"/>
        <v>7514</v>
      </c>
    </row>
    <row r="165" spans="1:9" s="205" customFormat="1" ht="15" customHeight="1" x14ac:dyDescent="0.25">
      <c r="A165" s="330"/>
      <c r="B165" s="331">
        <v>31</v>
      </c>
      <c r="C165" s="332"/>
      <c r="D165" s="165" t="s">
        <v>25</v>
      </c>
      <c r="E165" s="89"/>
      <c r="F165" s="89">
        <f t="shared" ref="F165" si="17">F166+F168+F170</f>
        <v>0</v>
      </c>
      <c r="G165" s="89">
        <v>4600</v>
      </c>
      <c r="H165" s="89">
        <v>7090</v>
      </c>
      <c r="I165" s="89">
        <v>7090</v>
      </c>
    </row>
    <row r="166" spans="1:9" s="205" customFormat="1" ht="15" hidden="1" customHeight="1" x14ac:dyDescent="0.25">
      <c r="A166" s="170"/>
      <c r="B166" s="171"/>
      <c r="C166" s="180"/>
      <c r="D166" s="173"/>
      <c r="E166" s="156"/>
      <c r="F166" s="156"/>
      <c r="G166" s="156"/>
      <c r="H166" s="156"/>
      <c r="I166" s="156"/>
    </row>
    <row r="167" spans="1:9" s="205" customFormat="1" ht="15" hidden="1" customHeight="1" x14ac:dyDescent="0.25">
      <c r="A167" s="386"/>
      <c r="B167" s="387"/>
      <c r="C167" s="388"/>
      <c r="D167" s="64"/>
      <c r="E167" s="10"/>
      <c r="F167" s="10"/>
      <c r="G167" s="10"/>
      <c r="H167" s="10"/>
      <c r="I167" s="10"/>
    </row>
    <row r="168" spans="1:9" s="205" customFormat="1" ht="15" hidden="1" customHeight="1" x14ac:dyDescent="0.25">
      <c r="A168" s="170"/>
      <c r="B168" s="171"/>
      <c r="C168" s="180"/>
      <c r="D168" s="173"/>
      <c r="E168" s="156"/>
      <c r="F168" s="156"/>
      <c r="G168" s="156"/>
      <c r="H168" s="156"/>
      <c r="I168" s="156"/>
    </row>
    <row r="169" spans="1:9" s="205" customFormat="1" ht="15" hidden="1" customHeight="1" x14ac:dyDescent="0.25">
      <c r="A169" s="386"/>
      <c r="B169" s="387"/>
      <c r="C169" s="388"/>
      <c r="D169" s="64"/>
      <c r="E169" s="10"/>
      <c r="F169" s="10"/>
      <c r="G169" s="10"/>
      <c r="H169" s="10"/>
      <c r="I169" s="10"/>
    </row>
    <row r="170" spans="1:9" s="205" customFormat="1" ht="15" hidden="1" customHeight="1" x14ac:dyDescent="0.25">
      <c r="A170" s="170"/>
      <c r="B170" s="171"/>
      <c r="C170" s="180"/>
      <c r="D170" s="173"/>
      <c r="E170" s="156"/>
      <c r="F170" s="156"/>
      <c r="G170" s="156"/>
      <c r="H170" s="156"/>
      <c r="I170" s="156"/>
    </row>
    <row r="171" spans="1:9" s="205" customFormat="1" ht="15" hidden="1" customHeight="1" x14ac:dyDescent="0.25">
      <c r="A171" s="386"/>
      <c r="B171" s="387"/>
      <c r="C171" s="388"/>
      <c r="D171" s="64"/>
      <c r="E171" s="10"/>
      <c r="F171" s="10"/>
      <c r="G171" s="10"/>
      <c r="H171" s="10"/>
      <c r="I171" s="10"/>
    </row>
    <row r="172" spans="1:9" s="205" customFormat="1" ht="15" hidden="1" customHeight="1" x14ac:dyDescent="0.25">
      <c r="A172" s="333"/>
      <c r="B172" s="334"/>
      <c r="C172" s="335"/>
      <c r="D172" s="64"/>
      <c r="E172" s="10"/>
      <c r="F172" s="10"/>
      <c r="G172" s="10"/>
      <c r="H172" s="10"/>
      <c r="I172" s="10"/>
    </row>
    <row r="173" spans="1:9" s="205" customFormat="1" ht="15" customHeight="1" x14ac:dyDescent="0.25">
      <c r="A173" s="440">
        <v>32</v>
      </c>
      <c r="B173" s="441"/>
      <c r="C173" s="442"/>
      <c r="D173" s="165" t="s">
        <v>41</v>
      </c>
      <c r="E173" s="89"/>
      <c r="F173" s="89">
        <f t="shared" ref="F173" si="18">F174</f>
        <v>0</v>
      </c>
      <c r="G173" s="89">
        <v>424</v>
      </c>
      <c r="H173" s="89">
        <v>424</v>
      </c>
      <c r="I173" s="89">
        <v>424</v>
      </c>
    </row>
    <row r="174" spans="1:9" s="205" customFormat="1" ht="0.75" hidden="1" customHeight="1" x14ac:dyDescent="0.25">
      <c r="A174" s="401"/>
      <c r="B174" s="402"/>
      <c r="C174" s="403"/>
      <c r="D174" s="173"/>
      <c r="E174" s="156"/>
      <c r="F174" s="156"/>
      <c r="G174" s="156"/>
      <c r="H174" s="156"/>
      <c r="I174" s="156"/>
    </row>
    <row r="175" spans="1:9" s="205" customFormat="1" ht="15" hidden="1" customHeight="1" x14ac:dyDescent="0.25">
      <c r="A175" s="386"/>
      <c r="B175" s="387"/>
      <c r="C175" s="388"/>
      <c r="D175" s="214"/>
      <c r="E175" s="10"/>
      <c r="F175" s="10"/>
      <c r="G175" s="10"/>
      <c r="H175" s="10"/>
      <c r="I175" s="10"/>
    </row>
    <row r="176" spans="1:9" s="205" customFormat="1" ht="0.75" hidden="1" customHeight="1" x14ac:dyDescent="0.25">
      <c r="A176" s="386"/>
      <c r="B176" s="387"/>
      <c r="C176" s="388"/>
      <c r="D176" s="64"/>
      <c r="E176" s="10"/>
      <c r="F176" s="10"/>
      <c r="G176" s="10"/>
      <c r="H176" s="10"/>
      <c r="I176" s="10"/>
    </row>
    <row r="177" spans="1:43" s="122" customFormat="1" ht="30" customHeight="1" x14ac:dyDescent="0.25">
      <c r="A177" s="115" t="s">
        <v>83</v>
      </c>
      <c r="B177" s="116"/>
      <c r="C177" s="117"/>
      <c r="D177" s="118" t="s">
        <v>81</v>
      </c>
      <c r="E177" s="119">
        <f>E179</f>
        <v>2971</v>
      </c>
      <c r="F177" s="119">
        <f>F179</f>
        <v>0</v>
      </c>
      <c r="G177" s="120">
        <v>0</v>
      </c>
      <c r="H177" s="120"/>
      <c r="I177" s="121"/>
      <c r="J177" s="205"/>
      <c r="K177" s="205"/>
      <c r="L177" s="205"/>
      <c r="M177" s="205"/>
      <c r="N177" s="205"/>
      <c r="O177" s="205"/>
      <c r="P177" s="205"/>
      <c r="Q177" s="205"/>
      <c r="R177" s="205"/>
      <c r="S177" s="205"/>
      <c r="T177" s="205"/>
      <c r="U177" s="205"/>
      <c r="V177" s="205"/>
      <c r="W177" s="205"/>
      <c r="X177" s="205"/>
      <c r="Y177" s="205"/>
      <c r="Z177" s="205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</row>
    <row r="178" spans="1:43" s="205" customFormat="1" ht="15.75" customHeight="1" x14ac:dyDescent="0.25">
      <c r="A178" s="380" t="s">
        <v>126</v>
      </c>
      <c r="B178" s="381"/>
      <c r="C178" s="382"/>
      <c r="D178" s="247" t="s">
        <v>20</v>
      </c>
      <c r="E178" s="10"/>
      <c r="F178" s="10"/>
      <c r="G178" s="11"/>
      <c r="H178" s="11"/>
      <c r="I178" s="12"/>
    </row>
    <row r="179" spans="1:43" s="83" customFormat="1" x14ac:dyDescent="0.25">
      <c r="A179" s="138"/>
      <c r="B179" s="142">
        <v>3</v>
      </c>
      <c r="C179" s="140"/>
      <c r="D179" s="141" t="s">
        <v>24</v>
      </c>
      <c r="E179" s="80">
        <f>E180</f>
        <v>2971</v>
      </c>
      <c r="F179" s="80">
        <f t="shared" ref="F179:F181" si="19">F180</f>
        <v>0</v>
      </c>
      <c r="G179" s="81">
        <v>0</v>
      </c>
      <c r="H179" s="81"/>
      <c r="I179" s="82"/>
      <c r="J179" s="205"/>
      <c r="K179" s="205"/>
      <c r="L179" s="205"/>
      <c r="M179" s="205"/>
      <c r="N179" s="205"/>
      <c r="O179" s="205"/>
      <c r="P179" s="205"/>
      <c r="Q179" s="205"/>
      <c r="R179" s="205"/>
      <c r="S179" s="205"/>
      <c r="T179" s="205"/>
      <c r="U179" s="205"/>
      <c r="V179" s="205"/>
      <c r="W179" s="205"/>
      <c r="X179" s="205"/>
      <c r="Y179" s="205"/>
      <c r="Z179" s="205"/>
      <c r="AA179" s="205"/>
      <c r="AB179" s="205"/>
      <c r="AC179" s="205"/>
      <c r="AD179" s="205"/>
      <c r="AE179" s="205"/>
      <c r="AF179" s="205"/>
      <c r="AG179" s="205"/>
      <c r="AH179" s="205"/>
      <c r="AI179" s="205"/>
      <c r="AJ179" s="205"/>
      <c r="AK179" s="205"/>
      <c r="AL179" s="205"/>
      <c r="AM179" s="205"/>
      <c r="AN179" s="205"/>
      <c r="AO179" s="205"/>
      <c r="AP179" s="205"/>
      <c r="AQ179" s="205"/>
    </row>
    <row r="180" spans="1:43" s="92" customFormat="1" ht="28.5" customHeight="1" x14ac:dyDescent="0.25">
      <c r="A180" s="85"/>
      <c r="B180" s="160">
        <v>37</v>
      </c>
      <c r="C180" s="87"/>
      <c r="D180" s="88" t="s">
        <v>82</v>
      </c>
      <c r="E180" s="89">
        <v>2971</v>
      </c>
      <c r="F180" s="89">
        <f t="shared" si="19"/>
        <v>0</v>
      </c>
      <c r="G180" s="90">
        <v>0</v>
      </c>
      <c r="H180" s="90"/>
      <c r="I180" s="91"/>
      <c r="J180" s="205"/>
      <c r="K180" s="205"/>
      <c r="L180" s="205"/>
      <c r="M180" s="205"/>
      <c r="N180" s="205"/>
      <c r="O180" s="205"/>
      <c r="P180" s="205"/>
      <c r="Q180" s="205"/>
      <c r="R180" s="205"/>
      <c r="S180" s="205"/>
      <c r="T180" s="205"/>
      <c r="U180" s="205"/>
      <c r="V180" s="205"/>
      <c r="W180" s="205"/>
      <c r="X180" s="205"/>
      <c r="Y180" s="205"/>
      <c r="Z180" s="205"/>
      <c r="AA180" s="205"/>
      <c r="AB180" s="205"/>
      <c r="AC180" s="205"/>
      <c r="AD180" s="205"/>
      <c r="AE180" s="205"/>
      <c r="AF180" s="205"/>
      <c r="AG180" s="205"/>
      <c r="AH180" s="205"/>
      <c r="AI180" s="205"/>
      <c r="AJ180" s="205"/>
      <c r="AK180" s="205"/>
      <c r="AL180" s="205"/>
      <c r="AM180" s="205"/>
      <c r="AN180" s="205"/>
      <c r="AO180" s="205"/>
      <c r="AP180" s="205"/>
      <c r="AQ180" s="205"/>
    </row>
    <row r="181" spans="1:43" s="159" customFormat="1" hidden="1" x14ac:dyDescent="0.25">
      <c r="A181" s="170"/>
      <c r="B181" s="185"/>
      <c r="C181" s="172"/>
      <c r="D181" s="181"/>
      <c r="E181" s="156"/>
      <c r="F181" s="156"/>
      <c r="G181" s="157"/>
      <c r="H181" s="157"/>
      <c r="I181" s="158"/>
      <c r="J181" s="205"/>
      <c r="K181" s="205"/>
      <c r="L181" s="205"/>
      <c r="M181" s="205"/>
      <c r="N181" s="205"/>
      <c r="O181" s="205"/>
      <c r="P181" s="205"/>
      <c r="Q181" s="205"/>
      <c r="R181" s="205"/>
      <c r="S181" s="205"/>
      <c r="T181" s="205"/>
      <c r="U181" s="205"/>
      <c r="V181" s="205"/>
      <c r="W181" s="205"/>
      <c r="X181" s="205"/>
      <c r="Y181" s="205"/>
      <c r="Z181" s="205"/>
      <c r="AA181" s="205"/>
      <c r="AB181" s="205"/>
      <c r="AC181" s="205"/>
      <c r="AD181" s="205"/>
      <c r="AE181" s="205"/>
      <c r="AF181" s="205"/>
      <c r="AG181" s="205"/>
      <c r="AH181" s="205"/>
      <c r="AI181" s="205"/>
      <c r="AJ181" s="205"/>
      <c r="AK181" s="205"/>
      <c r="AL181" s="205"/>
      <c r="AM181" s="205"/>
      <c r="AN181" s="205"/>
      <c r="AO181" s="205"/>
      <c r="AP181" s="205"/>
      <c r="AQ181" s="205"/>
    </row>
    <row r="182" spans="1:43" ht="27.75" hidden="1" customHeight="1" x14ac:dyDescent="0.25">
      <c r="A182" s="386"/>
      <c r="B182" s="387"/>
      <c r="C182" s="388"/>
      <c r="D182" s="56"/>
      <c r="E182" s="10"/>
      <c r="F182" s="11"/>
      <c r="G182" s="11"/>
      <c r="H182" s="11"/>
      <c r="I182" s="12"/>
      <c r="J182" s="205"/>
      <c r="K182" s="205"/>
      <c r="L182" s="205"/>
      <c r="M182" s="205"/>
      <c r="N182" s="205"/>
      <c r="O182" s="205"/>
      <c r="P182" s="205"/>
      <c r="Q182" s="205"/>
      <c r="R182" s="205"/>
      <c r="S182" s="205"/>
      <c r="T182" s="205"/>
      <c r="U182" s="205"/>
      <c r="V182" s="205"/>
      <c r="W182" s="205"/>
      <c r="X182" s="205"/>
      <c r="Y182" s="205"/>
      <c r="Z182" s="205"/>
      <c r="AA182" s="205"/>
      <c r="AB182" s="205"/>
      <c r="AC182" s="205"/>
      <c r="AD182" s="205"/>
      <c r="AE182" s="205"/>
      <c r="AF182" s="205"/>
      <c r="AG182" s="205"/>
      <c r="AH182" s="205"/>
      <c r="AI182" s="205"/>
      <c r="AJ182" s="205"/>
      <c r="AK182" s="205"/>
      <c r="AL182" s="205"/>
      <c r="AM182" s="205"/>
      <c r="AN182" s="205"/>
      <c r="AO182" s="205"/>
      <c r="AP182" s="205"/>
      <c r="AQ182" s="205"/>
    </row>
    <row r="183" spans="1:43" s="109" customFormat="1" x14ac:dyDescent="0.25">
      <c r="A183" s="123" t="s">
        <v>74</v>
      </c>
      <c r="B183" s="124"/>
      <c r="C183" s="125"/>
      <c r="D183" s="126" t="s">
        <v>85</v>
      </c>
      <c r="E183" s="107">
        <f>E184</f>
        <v>19392</v>
      </c>
      <c r="F183" s="107">
        <f>F184</f>
        <v>0</v>
      </c>
      <c r="G183" s="108"/>
      <c r="H183" s="108"/>
      <c r="I183" s="114"/>
      <c r="J183" s="205"/>
      <c r="K183" s="205"/>
      <c r="L183" s="205"/>
      <c r="M183" s="205"/>
      <c r="N183" s="205"/>
      <c r="O183" s="205"/>
      <c r="P183" s="205"/>
      <c r="Q183" s="205"/>
      <c r="R183" s="205"/>
      <c r="S183" s="205"/>
      <c r="T183" s="205"/>
      <c r="U183" s="205"/>
      <c r="V183" s="205"/>
      <c r="W183" s="205"/>
      <c r="X183" s="205"/>
      <c r="Y183" s="205"/>
      <c r="Z183" s="205"/>
      <c r="AA183" s="205"/>
      <c r="AB183" s="205"/>
      <c r="AC183" s="205"/>
      <c r="AD183" s="205"/>
      <c r="AE183" s="205"/>
      <c r="AF183" s="205"/>
      <c r="AG183" s="205"/>
      <c r="AH183" s="205"/>
      <c r="AI183" s="205"/>
      <c r="AJ183" s="205"/>
      <c r="AK183" s="205"/>
      <c r="AL183" s="205"/>
      <c r="AM183" s="205"/>
      <c r="AN183" s="205"/>
      <c r="AO183" s="205"/>
      <c r="AP183" s="205"/>
      <c r="AQ183" s="205"/>
    </row>
    <row r="184" spans="1:43" s="122" customFormat="1" x14ac:dyDescent="0.25">
      <c r="A184" s="115" t="s">
        <v>84</v>
      </c>
      <c r="B184" s="127"/>
      <c r="C184" s="128"/>
      <c r="D184" s="129" t="s">
        <v>86</v>
      </c>
      <c r="E184" s="119">
        <f>E186+E189</f>
        <v>19392</v>
      </c>
      <c r="F184" s="119">
        <f>F189</f>
        <v>0</v>
      </c>
      <c r="G184" s="120"/>
      <c r="H184" s="120"/>
      <c r="I184" s="121"/>
      <c r="J184" s="205"/>
      <c r="K184" s="205"/>
      <c r="L184" s="205"/>
      <c r="M184" s="205"/>
      <c r="N184" s="205"/>
      <c r="O184" s="205"/>
      <c r="P184" s="205"/>
      <c r="Q184" s="205"/>
      <c r="R184" s="205"/>
      <c r="S184" s="205"/>
      <c r="T184" s="205"/>
      <c r="U184" s="205"/>
      <c r="V184" s="205"/>
      <c r="W184" s="205"/>
      <c r="X184" s="205"/>
      <c r="Y184" s="205"/>
      <c r="Z184" s="205"/>
      <c r="AA184" s="205"/>
      <c r="AB184" s="205"/>
      <c r="AC184" s="205"/>
      <c r="AD184" s="205"/>
      <c r="AE184" s="205"/>
      <c r="AF184" s="205"/>
      <c r="AG184" s="205"/>
      <c r="AH184" s="205"/>
      <c r="AI184" s="205"/>
      <c r="AJ184" s="205"/>
      <c r="AK184" s="205"/>
      <c r="AL184" s="205"/>
      <c r="AM184" s="205"/>
      <c r="AN184" s="205"/>
      <c r="AO184" s="205"/>
      <c r="AP184" s="205"/>
      <c r="AQ184" s="205"/>
    </row>
    <row r="185" spans="1:43" ht="15" customHeight="1" x14ac:dyDescent="0.25">
      <c r="A185" s="380" t="s">
        <v>126</v>
      </c>
      <c r="B185" s="381"/>
      <c r="C185" s="382"/>
      <c r="D185" s="247" t="s">
        <v>20</v>
      </c>
      <c r="E185" s="10"/>
      <c r="F185" s="11"/>
      <c r="G185" s="11"/>
      <c r="H185" s="11"/>
      <c r="I185" s="12"/>
      <c r="J185" s="205"/>
      <c r="K185" s="205"/>
      <c r="L185" s="205"/>
      <c r="M185" s="205"/>
      <c r="N185" s="205"/>
      <c r="O185" s="205"/>
      <c r="P185" s="205"/>
      <c r="Q185" s="205"/>
      <c r="R185" s="205"/>
      <c r="S185" s="205"/>
      <c r="T185" s="205"/>
      <c r="U185" s="205"/>
      <c r="V185" s="205"/>
      <c r="W185" s="205"/>
      <c r="X185" s="205"/>
      <c r="Y185" s="205"/>
      <c r="Z185" s="205"/>
      <c r="AA185" s="205"/>
      <c r="AB185" s="205"/>
      <c r="AC185" s="205"/>
      <c r="AD185" s="205"/>
      <c r="AE185" s="205"/>
      <c r="AF185" s="205"/>
      <c r="AG185" s="205"/>
      <c r="AH185" s="205"/>
      <c r="AI185" s="205"/>
      <c r="AJ185" s="205"/>
      <c r="AK185" s="205"/>
      <c r="AL185" s="205"/>
      <c r="AM185" s="205"/>
      <c r="AN185" s="205"/>
      <c r="AO185" s="205"/>
      <c r="AP185" s="205"/>
      <c r="AQ185" s="205"/>
    </row>
    <row r="186" spans="1:43" s="83" customFormat="1" x14ac:dyDescent="0.25">
      <c r="A186" s="434">
        <v>3</v>
      </c>
      <c r="B186" s="435"/>
      <c r="C186" s="436"/>
      <c r="D186" s="143" t="s">
        <v>24</v>
      </c>
      <c r="E186" s="80">
        <f>E187</f>
        <v>3975</v>
      </c>
      <c r="F186" s="81">
        <v>0</v>
      </c>
      <c r="G186" s="81"/>
      <c r="H186" s="81"/>
      <c r="I186" s="82"/>
      <c r="J186" s="205"/>
      <c r="K186" s="205"/>
      <c r="L186" s="205"/>
      <c r="M186" s="205"/>
      <c r="N186" s="205"/>
      <c r="O186" s="205"/>
      <c r="P186" s="205"/>
      <c r="Q186" s="205"/>
      <c r="R186" s="205"/>
      <c r="S186" s="205"/>
      <c r="T186" s="205"/>
      <c r="U186" s="205"/>
      <c r="V186" s="205"/>
      <c r="W186" s="205"/>
      <c r="X186" s="205"/>
      <c r="Y186" s="205"/>
      <c r="Z186" s="205"/>
      <c r="AA186" s="205"/>
      <c r="AB186" s="205"/>
      <c r="AC186" s="205"/>
      <c r="AD186" s="205"/>
      <c r="AE186" s="205"/>
      <c r="AF186" s="205"/>
      <c r="AG186" s="205"/>
      <c r="AH186" s="205"/>
      <c r="AI186" s="205"/>
      <c r="AJ186" s="205"/>
      <c r="AK186" s="205"/>
      <c r="AL186" s="205"/>
      <c r="AM186" s="205"/>
      <c r="AN186" s="205"/>
      <c r="AO186" s="205"/>
      <c r="AP186" s="205"/>
      <c r="AQ186" s="205"/>
    </row>
    <row r="187" spans="1:43" s="92" customFormat="1" x14ac:dyDescent="0.25">
      <c r="A187" s="437">
        <v>32</v>
      </c>
      <c r="B187" s="438"/>
      <c r="C187" s="439"/>
      <c r="D187" s="163" t="s">
        <v>41</v>
      </c>
      <c r="E187" s="89">
        <v>3975</v>
      </c>
      <c r="F187" s="90">
        <v>0</v>
      </c>
      <c r="G187" s="90"/>
      <c r="H187" s="90"/>
      <c r="I187" s="91"/>
      <c r="J187" s="205"/>
      <c r="K187" s="205"/>
      <c r="L187" s="205"/>
      <c r="M187" s="205"/>
      <c r="N187" s="205"/>
      <c r="O187" s="205"/>
      <c r="P187" s="205"/>
      <c r="Q187" s="205"/>
      <c r="R187" s="205"/>
      <c r="S187" s="205"/>
      <c r="T187" s="205"/>
      <c r="U187" s="205"/>
      <c r="V187" s="205"/>
      <c r="W187" s="205"/>
      <c r="X187" s="205"/>
      <c r="Y187" s="205"/>
      <c r="Z187" s="205"/>
      <c r="AA187" s="205"/>
      <c r="AB187" s="205"/>
      <c r="AC187" s="205"/>
      <c r="AD187" s="205"/>
      <c r="AE187" s="205"/>
      <c r="AF187" s="205"/>
      <c r="AG187" s="205"/>
      <c r="AH187" s="205"/>
      <c r="AI187" s="205"/>
      <c r="AJ187" s="205"/>
      <c r="AK187" s="205"/>
      <c r="AL187" s="205"/>
      <c r="AM187" s="205"/>
      <c r="AN187" s="205"/>
      <c r="AO187" s="205"/>
      <c r="AP187" s="205"/>
      <c r="AQ187" s="205"/>
    </row>
    <row r="188" spans="1:43" ht="15" customHeight="1" x14ac:dyDescent="0.25">
      <c r="A188" s="380" t="s">
        <v>126</v>
      </c>
      <c r="B188" s="381"/>
      <c r="C188" s="382"/>
      <c r="D188" s="247" t="s">
        <v>20</v>
      </c>
      <c r="E188" s="10"/>
      <c r="F188" s="11">
        <v>0</v>
      </c>
      <c r="G188" s="11"/>
      <c r="H188" s="11"/>
      <c r="I188" s="12"/>
      <c r="J188" s="205"/>
      <c r="K188" s="205"/>
      <c r="L188" s="205"/>
      <c r="M188" s="205"/>
      <c r="N188" s="205"/>
      <c r="O188" s="205"/>
      <c r="P188" s="205"/>
      <c r="Q188" s="205"/>
      <c r="R188" s="205"/>
      <c r="S188" s="205"/>
      <c r="T188" s="205"/>
      <c r="U188" s="205"/>
      <c r="V188" s="205"/>
      <c r="W188" s="205"/>
      <c r="X188" s="205"/>
      <c r="Y188" s="205"/>
      <c r="Z188" s="205"/>
      <c r="AA188" s="205"/>
      <c r="AB188" s="205"/>
      <c r="AC188" s="205"/>
      <c r="AD188" s="205"/>
      <c r="AE188" s="205"/>
      <c r="AF188" s="205"/>
      <c r="AG188" s="205"/>
      <c r="AH188" s="205"/>
      <c r="AI188" s="205"/>
      <c r="AJ188" s="205"/>
      <c r="AK188" s="205"/>
      <c r="AL188" s="205"/>
      <c r="AM188" s="205"/>
      <c r="AN188" s="205"/>
      <c r="AO188" s="205"/>
      <c r="AP188" s="205"/>
      <c r="AQ188" s="205"/>
    </row>
    <row r="189" spans="1:43" s="83" customFormat="1" ht="16.5" customHeight="1" x14ac:dyDescent="0.25">
      <c r="A189" s="434">
        <v>4</v>
      </c>
      <c r="B189" s="435"/>
      <c r="C189" s="436"/>
      <c r="D189" s="143" t="s">
        <v>26</v>
      </c>
      <c r="E189" s="80">
        <f>E190</f>
        <v>15417</v>
      </c>
      <c r="F189" s="81">
        <f>F190</f>
        <v>0</v>
      </c>
      <c r="G189" s="81"/>
      <c r="H189" s="81"/>
      <c r="I189" s="82"/>
      <c r="J189" s="205"/>
      <c r="K189" s="205"/>
      <c r="L189" s="205"/>
      <c r="M189" s="205"/>
      <c r="N189" s="205"/>
      <c r="O189" s="205"/>
      <c r="P189" s="205"/>
      <c r="Q189" s="205"/>
      <c r="R189" s="205"/>
      <c r="S189" s="205"/>
      <c r="T189" s="205"/>
      <c r="U189" s="205"/>
      <c r="V189" s="205"/>
      <c r="W189" s="205"/>
      <c r="X189" s="205"/>
      <c r="Y189" s="205"/>
      <c r="Z189" s="205"/>
      <c r="AA189" s="205"/>
      <c r="AB189" s="205"/>
      <c r="AC189" s="205"/>
      <c r="AD189" s="205"/>
      <c r="AE189" s="205"/>
      <c r="AF189" s="205"/>
      <c r="AG189" s="205"/>
      <c r="AH189" s="205"/>
      <c r="AI189" s="205"/>
      <c r="AJ189" s="205"/>
      <c r="AK189" s="205"/>
      <c r="AL189" s="205"/>
      <c r="AM189" s="205"/>
      <c r="AN189" s="205"/>
      <c r="AO189" s="205"/>
      <c r="AP189" s="205"/>
      <c r="AQ189" s="205"/>
    </row>
    <row r="190" spans="1:43" s="92" customFormat="1" ht="17.25" customHeight="1" x14ac:dyDescent="0.25">
      <c r="A190" s="437">
        <v>42</v>
      </c>
      <c r="B190" s="438"/>
      <c r="C190" s="439"/>
      <c r="D190" s="163" t="s">
        <v>112</v>
      </c>
      <c r="E190" s="89">
        <v>15417</v>
      </c>
      <c r="F190" s="90">
        <v>0</v>
      </c>
      <c r="G190" s="90"/>
      <c r="H190" s="90"/>
      <c r="I190" s="91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  <c r="AA190" s="205"/>
      <c r="AB190" s="205"/>
      <c r="AC190" s="205"/>
      <c r="AD190" s="205"/>
      <c r="AE190" s="205"/>
      <c r="AF190" s="205"/>
      <c r="AG190" s="205"/>
      <c r="AH190" s="205"/>
      <c r="AI190" s="205"/>
      <c r="AJ190" s="205"/>
      <c r="AK190" s="205"/>
      <c r="AL190" s="205"/>
      <c r="AM190" s="205"/>
      <c r="AN190" s="205"/>
      <c r="AO190" s="205"/>
      <c r="AP190" s="205"/>
      <c r="AQ190" s="205"/>
    </row>
    <row r="191" spans="1:43" s="122" customFormat="1" ht="28.5" customHeight="1" x14ac:dyDescent="0.25">
      <c r="A191" s="392" t="s">
        <v>115</v>
      </c>
      <c r="B191" s="393"/>
      <c r="C191" s="394"/>
      <c r="D191" s="223" t="s">
        <v>116</v>
      </c>
      <c r="E191" s="119"/>
      <c r="F191" s="120">
        <v>0</v>
      </c>
      <c r="G191" s="120"/>
      <c r="H191" s="120"/>
      <c r="I191" s="121"/>
      <c r="J191" s="205"/>
      <c r="K191" s="205"/>
      <c r="L191" s="205"/>
      <c r="M191" s="205"/>
      <c r="N191" s="205"/>
      <c r="O191" s="205"/>
      <c r="P191" s="205"/>
      <c r="Q191" s="205"/>
      <c r="R191" s="205"/>
      <c r="S191" s="205"/>
      <c r="T191" s="205"/>
      <c r="U191" s="205"/>
      <c r="V191" s="205"/>
      <c r="W191" s="205"/>
      <c r="X191" s="205"/>
      <c r="Y191" s="205"/>
      <c r="Z191" s="205"/>
      <c r="AA191" s="205"/>
      <c r="AB191" s="205"/>
      <c r="AC191" s="205"/>
      <c r="AD191" s="205"/>
      <c r="AE191" s="205"/>
      <c r="AF191" s="205"/>
      <c r="AG191" s="205"/>
      <c r="AH191" s="205"/>
      <c r="AI191" s="205"/>
      <c r="AJ191" s="205"/>
      <c r="AK191" s="205"/>
      <c r="AL191" s="205"/>
      <c r="AM191" s="205"/>
      <c r="AN191" s="205"/>
      <c r="AO191" s="205"/>
      <c r="AP191" s="205"/>
      <c r="AQ191" s="205"/>
    </row>
    <row r="192" spans="1:43" s="205" customFormat="1" ht="19.5" customHeight="1" x14ac:dyDescent="0.25">
      <c r="A192" s="380" t="s">
        <v>126</v>
      </c>
      <c r="B192" s="381"/>
      <c r="C192" s="382"/>
      <c r="D192" s="247" t="s">
        <v>20</v>
      </c>
      <c r="E192" s="10"/>
      <c r="F192" s="11"/>
      <c r="G192" s="11"/>
      <c r="H192" s="11"/>
      <c r="I192" s="12"/>
    </row>
    <row r="193" spans="1:43" s="83" customFormat="1" x14ac:dyDescent="0.25">
      <c r="A193" s="138"/>
      <c r="B193" s="142">
        <v>4</v>
      </c>
      <c r="C193" s="140"/>
      <c r="D193" s="144" t="s">
        <v>26</v>
      </c>
      <c r="E193" s="80"/>
      <c r="F193" s="81">
        <v>0</v>
      </c>
      <c r="G193" s="81"/>
      <c r="H193" s="81"/>
      <c r="I193" s="82"/>
      <c r="J193" s="205"/>
      <c r="K193" s="205"/>
      <c r="L193" s="205"/>
      <c r="M193" s="205"/>
      <c r="N193" s="205"/>
      <c r="O193" s="205"/>
      <c r="P193" s="205"/>
      <c r="Q193" s="205"/>
      <c r="R193" s="205"/>
      <c r="S193" s="205"/>
      <c r="T193" s="205"/>
      <c r="U193" s="205"/>
      <c r="V193" s="205"/>
      <c r="W193" s="205"/>
      <c r="X193" s="205"/>
      <c r="Y193" s="205"/>
      <c r="Z193" s="205"/>
      <c r="AA193" s="205"/>
      <c r="AB193" s="205"/>
      <c r="AC193" s="205"/>
      <c r="AD193" s="205"/>
      <c r="AE193" s="205"/>
      <c r="AF193" s="205"/>
      <c r="AG193" s="205"/>
      <c r="AH193" s="205"/>
      <c r="AI193" s="205"/>
      <c r="AJ193" s="205"/>
      <c r="AK193" s="205"/>
      <c r="AL193" s="205"/>
      <c r="AM193" s="205"/>
      <c r="AN193" s="205"/>
      <c r="AO193" s="205"/>
      <c r="AP193" s="205"/>
      <c r="AQ193" s="205"/>
    </row>
    <row r="194" spans="1:43" s="92" customFormat="1" ht="26.25" x14ac:dyDescent="0.25">
      <c r="A194" s="85"/>
      <c r="B194" s="160">
        <v>45</v>
      </c>
      <c r="C194" s="87"/>
      <c r="D194" s="164" t="s">
        <v>87</v>
      </c>
      <c r="E194" s="89"/>
      <c r="F194" s="90">
        <v>0</v>
      </c>
      <c r="G194" s="90"/>
      <c r="H194" s="90"/>
      <c r="I194" s="91"/>
      <c r="J194" s="205"/>
      <c r="K194" s="205"/>
      <c r="L194" s="205"/>
      <c r="M194" s="205"/>
      <c r="N194" s="205"/>
      <c r="O194" s="205"/>
      <c r="P194" s="205"/>
      <c r="Q194" s="205"/>
      <c r="R194" s="205"/>
      <c r="S194" s="205"/>
      <c r="T194" s="205"/>
      <c r="U194" s="205"/>
      <c r="V194" s="205"/>
      <c r="W194" s="205"/>
      <c r="X194" s="205"/>
      <c r="Y194" s="205"/>
      <c r="Z194" s="205"/>
      <c r="AA194" s="205"/>
      <c r="AB194" s="205"/>
      <c r="AC194" s="205"/>
      <c r="AD194" s="205"/>
      <c r="AE194" s="205"/>
      <c r="AF194" s="205"/>
      <c r="AG194" s="205"/>
      <c r="AH194" s="205"/>
      <c r="AI194" s="205"/>
      <c r="AJ194" s="205"/>
      <c r="AK194" s="205"/>
      <c r="AL194" s="205"/>
      <c r="AM194" s="205"/>
      <c r="AN194" s="205"/>
      <c r="AO194" s="205"/>
      <c r="AP194" s="205"/>
      <c r="AQ194" s="205"/>
    </row>
    <row r="195" spans="1:43" s="159" customFormat="1" hidden="1" x14ac:dyDescent="0.25">
      <c r="A195" s="170"/>
      <c r="B195" s="185"/>
      <c r="C195" s="172"/>
      <c r="D195" s="184"/>
      <c r="E195" s="156"/>
      <c r="F195" s="157"/>
      <c r="G195" s="157"/>
      <c r="H195" s="157"/>
      <c r="I195" s="158"/>
      <c r="J195" s="205"/>
      <c r="K195" s="205"/>
      <c r="L195" s="205"/>
      <c r="M195" s="205"/>
      <c r="N195" s="205"/>
      <c r="O195" s="205"/>
      <c r="P195" s="205"/>
      <c r="Q195" s="205"/>
      <c r="R195" s="205"/>
      <c r="S195" s="205"/>
      <c r="T195" s="205"/>
      <c r="U195" s="205"/>
      <c r="V195" s="205"/>
      <c r="W195" s="205"/>
      <c r="X195" s="205"/>
      <c r="Y195" s="205"/>
      <c r="Z195" s="205"/>
      <c r="AA195" s="205"/>
      <c r="AB195" s="205"/>
      <c r="AC195" s="205"/>
      <c r="AD195" s="205"/>
      <c r="AE195" s="205"/>
      <c r="AF195" s="205"/>
      <c r="AG195" s="205"/>
      <c r="AH195" s="205"/>
      <c r="AI195" s="205"/>
      <c r="AJ195" s="205"/>
      <c r="AK195" s="205"/>
      <c r="AL195" s="205"/>
      <c r="AM195" s="205"/>
      <c r="AN195" s="205"/>
      <c r="AO195" s="205"/>
      <c r="AP195" s="205"/>
      <c r="AQ195" s="205"/>
    </row>
    <row r="196" spans="1:43" ht="17.25" hidden="1" customHeight="1" x14ac:dyDescent="0.25">
      <c r="A196" s="386"/>
      <c r="B196" s="387"/>
      <c r="C196" s="388"/>
      <c r="D196" s="56"/>
      <c r="E196" s="10"/>
      <c r="F196" s="11"/>
      <c r="G196" s="11"/>
      <c r="H196" s="11"/>
      <c r="I196" s="12"/>
      <c r="J196" s="205"/>
      <c r="K196" s="205"/>
      <c r="L196" s="205"/>
      <c r="M196" s="205"/>
      <c r="N196" s="205"/>
      <c r="O196" s="205"/>
      <c r="P196" s="205"/>
      <c r="Q196" s="205"/>
      <c r="R196" s="205"/>
      <c r="S196" s="205"/>
      <c r="T196" s="205"/>
      <c r="U196" s="205"/>
      <c r="V196" s="205"/>
      <c r="W196" s="205"/>
      <c r="X196" s="205"/>
      <c r="Y196" s="205"/>
      <c r="Z196" s="205"/>
      <c r="AA196" s="205"/>
      <c r="AB196" s="205"/>
      <c r="AC196" s="205"/>
      <c r="AD196" s="205"/>
      <c r="AE196" s="205"/>
      <c r="AF196" s="205"/>
      <c r="AG196" s="205"/>
      <c r="AH196" s="205"/>
      <c r="AI196" s="205"/>
      <c r="AJ196" s="205"/>
      <c r="AK196" s="205"/>
      <c r="AL196" s="205"/>
      <c r="AM196" s="205"/>
      <c r="AN196" s="205"/>
      <c r="AO196" s="205"/>
      <c r="AP196" s="205"/>
      <c r="AQ196" s="205"/>
    </row>
    <row r="197" spans="1:43" s="122" customFormat="1" ht="26.25" x14ac:dyDescent="0.25">
      <c r="A197" s="115" t="s">
        <v>88</v>
      </c>
      <c r="B197" s="116"/>
      <c r="C197" s="117"/>
      <c r="D197" s="118" t="s">
        <v>89</v>
      </c>
      <c r="E197" s="119"/>
      <c r="F197" s="120">
        <v>0</v>
      </c>
      <c r="G197" s="120"/>
      <c r="H197" s="120"/>
      <c r="I197" s="121"/>
      <c r="J197" s="205"/>
      <c r="K197" s="205"/>
      <c r="L197" s="205"/>
      <c r="M197" s="205"/>
      <c r="N197" s="205"/>
      <c r="O197" s="205"/>
      <c r="P197" s="205"/>
      <c r="Q197" s="205"/>
      <c r="R197" s="205"/>
      <c r="S197" s="205"/>
      <c r="T197" s="205"/>
      <c r="U197" s="205"/>
      <c r="V197" s="205"/>
      <c r="W197" s="205"/>
      <c r="X197" s="205"/>
      <c r="Y197" s="205"/>
      <c r="Z197" s="205"/>
      <c r="AA197" s="205"/>
      <c r="AB197" s="205"/>
      <c r="AC197" s="205"/>
      <c r="AD197" s="205"/>
      <c r="AE197" s="205"/>
      <c r="AF197" s="205"/>
      <c r="AG197" s="205"/>
      <c r="AH197" s="205"/>
      <c r="AI197" s="205"/>
      <c r="AJ197" s="205"/>
      <c r="AK197" s="205"/>
      <c r="AL197" s="205"/>
      <c r="AM197" s="205"/>
      <c r="AN197" s="205"/>
      <c r="AO197" s="205"/>
      <c r="AP197" s="205"/>
      <c r="AQ197" s="205"/>
    </row>
    <row r="198" spans="1:43" s="205" customFormat="1" x14ac:dyDescent="0.25">
      <c r="A198" s="380" t="s">
        <v>126</v>
      </c>
      <c r="B198" s="381"/>
      <c r="C198" s="382"/>
      <c r="D198" s="247" t="s">
        <v>20</v>
      </c>
      <c r="E198" s="10"/>
      <c r="F198" s="11"/>
      <c r="G198" s="11"/>
      <c r="H198" s="11"/>
      <c r="I198" s="12"/>
    </row>
    <row r="199" spans="1:43" s="83" customFormat="1" x14ac:dyDescent="0.25">
      <c r="A199" s="145"/>
      <c r="B199" s="146">
        <v>3</v>
      </c>
      <c r="C199" s="147"/>
      <c r="D199" s="148" t="s">
        <v>24</v>
      </c>
      <c r="E199" s="80">
        <f>E200</f>
        <v>0</v>
      </c>
      <c r="F199" s="81">
        <v>0</v>
      </c>
      <c r="G199" s="81"/>
      <c r="H199" s="81"/>
      <c r="I199" s="82"/>
      <c r="J199" s="205"/>
      <c r="K199" s="205"/>
      <c r="L199" s="205"/>
      <c r="M199" s="205"/>
      <c r="N199" s="205"/>
      <c r="O199" s="205"/>
      <c r="P199" s="205"/>
      <c r="Q199" s="205"/>
      <c r="R199" s="205"/>
      <c r="S199" s="205"/>
      <c r="T199" s="205"/>
      <c r="U199" s="205"/>
      <c r="V199" s="205"/>
      <c r="W199" s="205"/>
      <c r="X199" s="205"/>
      <c r="Y199" s="205"/>
      <c r="Z199" s="205"/>
      <c r="AA199" s="205"/>
      <c r="AB199" s="205"/>
      <c r="AC199" s="205"/>
      <c r="AD199" s="205"/>
      <c r="AE199" s="205"/>
      <c r="AF199" s="205"/>
      <c r="AG199" s="205"/>
      <c r="AH199" s="205"/>
      <c r="AI199" s="205"/>
      <c r="AJ199" s="205"/>
      <c r="AK199" s="205"/>
      <c r="AL199" s="205"/>
      <c r="AM199" s="205"/>
      <c r="AN199" s="205"/>
      <c r="AO199" s="205"/>
      <c r="AP199" s="205"/>
      <c r="AQ199" s="205"/>
    </row>
    <row r="200" spans="1:43" s="92" customFormat="1" x14ac:dyDescent="0.25">
      <c r="A200" s="94"/>
      <c r="B200" s="86">
        <v>32</v>
      </c>
      <c r="C200" s="95"/>
      <c r="D200" s="165" t="s">
        <v>41</v>
      </c>
      <c r="E200" s="89">
        <f>E201</f>
        <v>0</v>
      </c>
      <c r="F200" s="90">
        <v>0</v>
      </c>
      <c r="G200" s="90"/>
      <c r="H200" s="90"/>
      <c r="I200" s="91"/>
      <c r="J200" s="205"/>
      <c r="K200" s="205"/>
      <c r="L200" s="205"/>
      <c r="M200" s="205"/>
      <c r="N200" s="205"/>
      <c r="O200" s="205"/>
      <c r="P200" s="205"/>
      <c r="Q200" s="205"/>
      <c r="R200" s="205"/>
      <c r="S200" s="205"/>
      <c r="T200" s="205"/>
      <c r="U200" s="205"/>
      <c r="V200" s="205"/>
      <c r="W200" s="205"/>
      <c r="X200" s="205"/>
      <c r="Y200" s="205"/>
      <c r="Z200" s="205"/>
      <c r="AA200" s="205"/>
      <c r="AB200" s="205"/>
      <c r="AC200" s="205"/>
      <c r="AD200" s="205"/>
      <c r="AE200" s="205"/>
      <c r="AF200" s="205"/>
      <c r="AG200" s="205"/>
      <c r="AH200" s="205"/>
      <c r="AI200" s="205"/>
      <c r="AJ200" s="205"/>
      <c r="AK200" s="205"/>
      <c r="AL200" s="205"/>
      <c r="AM200" s="205"/>
      <c r="AN200" s="205"/>
      <c r="AO200" s="205"/>
      <c r="AP200" s="205"/>
      <c r="AQ200" s="205"/>
    </row>
    <row r="201" spans="1:43" s="159" customFormat="1" hidden="1" x14ac:dyDescent="0.25">
      <c r="A201" s="183"/>
      <c r="B201" s="171"/>
      <c r="C201" s="180"/>
      <c r="D201" s="173"/>
      <c r="E201" s="156"/>
      <c r="F201" s="157"/>
      <c r="G201" s="157"/>
      <c r="H201" s="157"/>
      <c r="I201" s="158"/>
      <c r="J201" s="205"/>
      <c r="K201" s="205"/>
      <c r="L201" s="205"/>
      <c r="M201" s="205"/>
      <c r="N201" s="205"/>
      <c r="O201" s="205"/>
      <c r="P201" s="205"/>
      <c r="Q201" s="205"/>
      <c r="R201" s="205"/>
      <c r="S201" s="205"/>
      <c r="T201" s="205"/>
      <c r="U201" s="205"/>
      <c r="V201" s="205"/>
      <c r="W201" s="205"/>
      <c r="X201" s="205"/>
      <c r="Y201" s="205"/>
      <c r="Z201" s="205"/>
      <c r="AA201" s="205"/>
      <c r="AB201" s="205"/>
      <c r="AC201" s="205"/>
      <c r="AD201" s="205"/>
      <c r="AE201" s="205"/>
      <c r="AF201" s="205"/>
      <c r="AG201" s="205"/>
      <c r="AH201" s="205"/>
      <c r="AI201" s="205"/>
      <c r="AJ201" s="205"/>
      <c r="AK201" s="205"/>
      <c r="AL201" s="205"/>
      <c r="AM201" s="205"/>
      <c r="AN201" s="205"/>
      <c r="AO201" s="205"/>
      <c r="AP201" s="205"/>
      <c r="AQ201" s="205"/>
    </row>
    <row r="202" spans="1:43" ht="15.75" hidden="1" customHeight="1" x14ac:dyDescent="0.25">
      <c r="A202" s="386"/>
      <c r="B202" s="387"/>
      <c r="C202" s="388"/>
      <c r="D202" s="64"/>
      <c r="E202" s="10"/>
      <c r="F202" s="11"/>
      <c r="G202" s="11"/>
      <c r="H202" s="11"/>
      <c r="I202" s="12"/>
      <c r="J202" s="205"/>
      <c r="K202" s="205"/>
      <c r="L202" s="205"/>
      <c r="M202" s="205"/>
      <c r="N202" s="205"/>
      <c r="O202" s="205"/>
      <c r="P202" s="205"/>
      <c r="Q202" s="205"/>
      <c r="R202" s="205"/>
      <c r="S202" s="205"/>
      <c r="T202" s="205"/>
      <c r="U202" s="205"/>
      <c r="V202" s="205"/>
      <c r="W202" s="205"/>
      <c r="X202" s="205"/>
      <c r="Y202" s="205"/>
      <c r="Z202" s="205"/>
      <c r="AA202" s="205"/>
      <c r="AB202" s="205"/>
      <c r="AC202" s="205"/>
      <c r="AD202" s="205"/>
      <c r="AE202" s="205"/>
      <c r="AF202" s="205"/>
      <c r="AG202" s="205"/>
      <c r="AH202" s="205"/>
      <c r="AI202" s="205"/>
      <c r="AJ202" s="205"/>
      <c r="AK202" s="205"/>
      <c r="AL202" s="205"/>
      <c r="AM202" s="205"/>
      <c r="AN202" s="205"/>
      <c r="AO202" s="205"/>
      <c r="AP202" s="205"/>
      <c r="AQ202" s="205"/>
    </row>
    <row r="203" spans="1:43" s="109" customFormat="1" ht="29.25" customHeight="1" x14ac:dyDescent="0.25">
      <c r="A203" s="110" t="s">
        <v>74</v>
      </c>
      <c r="B203" s="131"/>
      <c r="C203" s="112"/>
      <c r="D203" s="113" t="s">
        <v>90</v>
      </c>
      <c r="E203" s="107">
        <f>E204+E244+E268+E285+E297+E359+E370+E392+E401+E409+E417+E430+E438+E451+E471+E482+E492</f>
        <v>1260731</v>
      </c>
      <c r="F203" s="107">
        <f>F204+F244+F268+F285+F297+F359+F370+F392+F401+F417+F430+F438+F451+F471+F482+F492</f>
        <v>1257250</v>
      </c>
      <c r="G203" s="107">
        <f>G204+G244+G268+G285+G297+G359+G370+G392+G401+G409+G417+G430+G438+G451+G471+G482+G492</f>
        <v>1588960</v>
      </c>
      <c r="H203" s="107">
        <f>H204+H244+H268+H285+H297+H359+H370+H392+H401+H409+H417+H430+H438+H451+H471+H482+H492</f>
        <v>1588960</v>
      </c>
      <c r="I203" s="107">
        <f>I204+I244+I268+I285+I297+I359+I370+I392+I401+I409+I417+I430+I438+I451+I471+I482+I492</f>
        <v>1588960</v>
      </c>
      <c r="J203" s="205"/>
      <c r="K203" s="205"/>
      <c r="L203" s="205"/>
      <c r="M203" s="205"/>
      <c r="N203" s="205"/>
      <c r="O203" s="205"/>
      <c r="P203" s="205"/>
      <c r="Q203" s="205"/>
      <c r="R203" s="205"/>
      <c r="S203" s="205"/>
      <c r="T203" s="205"/>
      <c r="U203" s="205"/>
      <c r="V203" s="205"/>
      <c r="W203" s="205"/>
      <c r="X203" s="205"/>
      <c r="Y203" s="205"/>
      <c r="Z203" s="205"/>
      <c r="AA203" s="205"/>
      <c r="AB203" s="205"/>
      <c r="AC203" s="205"/>
      <c r="AD203" s="205"/>
      <c r="AE203" s="205"/>
      <c r="AF203" s="205"/>
      <c r="AG203" s="205"/>
      <c r="AH203" s="205"/>
      <c r="AI203" s="205"/>
      <c r="AJ203" s="205"/>
      <c r="AK203" s="205"/>
      <c r="AL203" s="205"/>
      <c r="AM203" s="205"/>
      <c r="AN203" s="205"/>
      <c r="AO203" s="205"/>
      <c r="AP203" s="205"/>
      <c r="AQ203" s="205"/>
    </row>
    <row r="204" spans="1:43" s="122" customFormat="1" x14ac:dyDescent="0.25">
      <c r="A204" s="115" t="s">
        <v>65</v>
      </c>
      <c r="B204" s="116"/>
      <c r="C204" s="117"/>
      <c r="D204" s="118" t="s">
        <v>22</v>
      </c>
      <c r="E204" s="119">
        <f>E206</f>
        <v>4071</v>
      </c>
      <c r="F204" s="119">
        <f>F206</f>
        <v>5430</v>
      </c>
      <c r="G204" s="119">
        <f>G206</f>
        <v>4430</v>
      </c>
      <c r="H204" s="119">
        <f>H206</f>
        <v>4430</v>
      </c>
      <c r="I204" s="119">
        <f>I206</f>
        <v>4430</v>
      </c>
      <c r="J204" s="205"/>
      <c r="K204" s="205"/>
      <c r="L204" s="205"/>
      <c r="M204" s="205"/>
      <c r="N204" s="205"/>
      <c r="O204" s="205"/>
      <c r="P204" s="205"/>
      <c r="Q204" s="205"/>
      <c r="R204" s="205"/>
      <c r="S204" s="205"/>
      <c r="T204" s="205"/>
      <c r="U204" s="205"/>
      <c r="V204" s="205"/>
      <c r="W204" s="205"/>
      <c r="X204" s="205"/>
      <c r="Y204" s="205"/>
      <c r="Z204" s="205"/>
      <c r="AA204" s="205"/>
      <c r="AB204" s="205"/>
      <c r="AC204" s="205"/>
      <c r="AD204" s="205"/>
      <c r="AE204" s="205"/>
      <c r="AF204" s="205"/>
      <c r="AG204" s="205"/>
      <c r="AH204" s="205"/>
      <c r="AI204" s="205"/>
      <c r="AJ204" s="205"/>
      <c r="AK204" s="205"/>
      <c r="AL204" s="205"/>
      <c r="AM204" s="205"/>
      <c r="AN204" s="205"/>
      <c r="AO204" s="205"/>
      <c r="AP204" s="205"/>
      <c r="AQ204" s="205"/>
    </row>
    <row r="205" spans="1:43" s="205" customFormat="1" x14ac:dyDescent="0.25">
      <c r="A205" s="380" t="s">
        <v>127</v>
      </c>
      <c r="B205" s="381"/>
      <c r="C205" s="382"/>
      <c r="D205" s="247" t="s">
        <v>128</v>
      </c>
      <c r="E205" s="10"/>
      <c r="F205" s="10"/>
      <c r="G205" s="11"/>
      <c r="H205" s="11"/>
      <c r="I205" s="12"/>
    </row>
    <row r="206" spans="1:43" s="83" customFormat="1" x14ac:dyDescent="0.25">
      <c r="A206" s="138"/>
      <c r="B206" s="142">
        <v>3</v>
      </c>
      <c r="C206" s="140"/>
      <c r="D206" s="79" t="s">
        <v>24</v>
      </c>
      <c r="E206" s="80">
        <f>E207+E210+E240</f>
        <v>4071</v>
      </c>
      <c r="F206" s="80">
        <f>F210+F240</f>
        <v>5430</v>
      </c>
      <c r="G206" s="80">
        <f>G210+G240</f>
        <v>4430</v>
      </c>
      <c r="H206" s="80">
        <f>H210+H240</f>
        <v>4430</v>
      </c>
      <c r="I206" s="80">
        <f>I210+I240</f>
        <v>4430</v>
      </c>
      <c r="J206" s="205"/>
      <c r="K206" s="205"/>
      <c r="L206" s="205"/>
      <c r="M206" s="205"/>
      <c r="N206" s="205"/>
      <c r="O206" s="205"/>
      <c r="P206" s="205"/>
      <c r="Q206" s="205"/>
      <c r="R206" s="205"/>
      <c r="S206" s="205"/>
      <c r="T206" s="205"/>
      <c r="U206" s="205"/>
      <c r="V206" s="205"/>
      <c r="W206" s="205"/>
      <c r="X206" s="205"/>
      <c r="Y206" s="205"/>
      <c r="Z206" s="205"/>
      <c r="AA206" s="205"/>
      <c r="AB206" s="205"/>
      <c r="AC206" s="205"/>
      <c r="AD206" s="205"/>
      <c r="AE206" s="205"/>
      <c r="AF206" s="205"/>
      <c r="AG206" s="205"/>
      <c r="AH206" s="205"/>
      <c r="AI206" s="205"/>
      <c r="AJ206" s="205"/>
      <c r="AK206" s="205"/>
      <c r="AL206" s="205"/>
      <c r="AM206" s="205"/>
      <c r="AN206" s="205"/>
      <c r="AO206" s="205"/>
      <c r="AP206" s="205"/>
      <c r="AQ206" s="205"/>
    </row>
    <row r="207" spans="1:43" s="92" customFormat="1" x14ac:dyDescent="0.25">
      <c r="A207" s="297"/>
      <c r="B207" s="298">
        <v>31</v>
      </c>
      <c r="C207" s="299"/>
      <c r="D207" s="96" t="s">
        <v>180</v>
      </c>
      <c r="E207" s="89">
        <v>850</v>
      </c>
      <c r="F207" s="89"/>
      <c r="G207" s="89"/>
      <c r="H207" s="89"/>
      <c r="I207" s="89"/>
    </row>
    <row r="208" spans="1:43" s="315" customFormat="1" hidden="1" x14ac:dyDescent="0.25">
      <c r="A208" s="311"/>
      <c r="B208" s="312"/>
      <c r="C208" s="313"/>
      <c r="D208" s="291"/>
      <c r="E208" s="314"/>
      <c r="F208" s="314"/>
      <c r="G208" s="314"/>
      <c r="H208" s="314"/>
      <c r="I208" s="314"/>
    </row>
    <row r="209" spans="1:43" s="205" customFormat="1" hidden="1" x14ac:dyDescent="0.25">
      <c r="A209" s="301"/>
      <c r="B209" s="302"/>
      <c r="C209" s="303"/>
      <c r="D209" s="316"/>
      <c r="E209" s="10"/>
      <c r="F209" s="10"/>
      <c r="G209" s="10"/>
      <c r="H209" s="10"/>
      <c r="I209" s="10"/>
    </row>
    <row r="210" spans="1:43" s="92" customFormat="1" ht="14.25" customHeight="1" x14ac:dyDescent="0.25">
      <c r="A210" s="85"/>
      <c r="B210" s="160">
        <v>32</v>
      </c>
      <c r="C210" s="87"/>
      <c r="D210" s="96" t="s">
        <v>41</v>
      </c>
      <c r="E210" s="89">
        <v>3221</v>
      </c>
      <c r="F210" s="89">
        <v>5430</v>
      </c>
      <c r="G210" s="89">
        <v>4430</v>
      </c>
      <c r="H210" s="90">
        <v>4430</v>
      </c>
      <c r="I210" s="91">
        <v>4430</v>
      </c>
      <c r="J210" s="205"/>
      <c r="K210" s="205"/>
      <c r="L210" s="205"/>
      <c r="M210" s="205"/>
      <c r="N210" s="205"/>
      <c r="O210" s="205"/>
      <c r="P210" s="205"/>
      <c r="Q210" s="205"/>
      <c r="R210" s="205"/>
      <c r="S210" s="205"/>
      <c r="T210" s="205"/>
      <c r="U210" s="205"/>
      <c r="V210" s="205"/>
      <c r="W210" s="205"/>
      <c r="X210" s="205"/>
      <c r="Y210" s="205"/>
      <c r="Z210" s="205"/>
      <c r="AA210" s="205"/>
      <c r="AB210" s="205"/>
      <c r="AC210" s="205"/>
      <c r="AD210" s="205"/>
      <c r="AE210" s="205"/>
      <c r="AF210" s="205"/>
      <c r="AG210" s="205"/>
      <c r="AH210" s="205"/>
      <c r="AI210" s="205"/>
      <c r="AJ210" s="205"/>
      <c r="AK210" s="205"/>
      <c r="AL210" s="205"/>
      <c r="AM210" s="205"/>
      <c r="AN210" s="205"/>
      <c r="AO210" s="205"/>
      <c r="AP210" s="205"/>
      <c r="AQ210" s="205"/>
    </row>
    <row r="211" spans="1:43" s="159" customFormat="1" hidden="1" x14ac:dyDescent="0.25">
      <c r="A211" s="170"/>
      <c r="B211" s="185"/>
      <c r="C211" s="172"/>
      <c r="D211" s="155"/>
      <c r="E211" s="156"/>
      <c r="F211" s="156"/>
      <c r="G211" s="157"/>
      <c r="H211" s="157"/>
      <c r="I211" s="158"/>
      <c r="J211" s="205"/>
      <c r="K211" s="205"/>
      <c r="L211" s="205"/>
      <c r="M211" s="205"/>
      <c r="N211" s="205"/>
      <c r="O211" s="205"/>
      <c r="P211" s="205"/>
      <c r="Q211" s="205"/>
      <c r="R211" s="205"/>
      <c r="S211" s="205"/>
      <c r="T211" s="205"/>
      <c r="U211" s="205"/>
      <c r="V211" s="205"/>
      <c r="W211" s="205"/>
      <c r="X211" s="205"/>
      <c r="Y211" s="205"/>
      <c r="Z211" s="205"/>
      <c r="AA211" s="205"/>
      <c r="AB211" s="205"/>
      <c r="AC211" s="205"/>
      <c r="AD211" s="205"/>
      <c r="AE211" s="205"/>
      <c r="AF211" s="205"/>
      <c r="AG211" s="205"/>
      <c r="AH211" s="205"/>
      <c r="AI211" s="205"/>
      <c r="AJ211" s="205"/>
      <c r="AK211" s="205"/>
      <c r="AL211" s="205"/>
      <c r="AM211" s="205"/>
      <c r="AN211" s="205"/>
      <c r="AO211" s="205"/>
      <c r="AP211" s="205"/>
      <c r="AQ211" s="205"/>
    </row>
    <row r="212" spans="1:43" hidden="1" x14ac:dyDescent="0.25">
      <c r="A212" s="386"/>
      <c r="B212" s="387"/>
      <c r="C212" s="388"/>
      <c r="D212" s="56"/>
      <c r="E212" s="10"/>
      <c r="F212" s="11"/>
      <c r="G212" s="11"/>
      <c r="H212" s="11"/>
      <c r="I212" s="12"/>
      <c r="J212" s="205"/>
      <c r="K212" s="205"/>
      <c r="L212" s="205"/>
      <c r="M212" s="205"/>
      <c r="N212" s="205"/>
      <c r="O212" s="205"/>
      <c r="P212" s="205"/>
      <c r="Q212" s="205"/>
      <c r="R212" s="205"/>
      <c r="S212" s="205"/>
      <c r="T212" s="205"/>
      <c r="U212" s="205"/>
      <c r="V212" s="205"/>
      <c r="W212" s="205"/>
      <c r="X212" s="205"/>
      <c r="Y212" s="205"/>
      <c r="Z212" s="205"/>
      <c r="AA212" s="205"/>
      <c r="AB212" s="205"/>
      <c r="AC212" s="205"/>
      <c r="AD212" s="205"/>
      <c r="AE212" s="205"/>
      <c r="AF212" s="205"/>
      <c r="AG212" s="205"/>
      <c r="AH212" s="205"/>
      <c r="AI212" s="205"/>
      <c r="AJ212" s="205"/>
      <c r="AK212" s="205"/>
      <c r="AL212" s="205"/>
      <c r="AM212" s="205"/>
      <c r="AN212" s="205"/>
      <c r="AO212" s="205"/>
      <c r="AP212" s="205"/>
      <c r="AQ212" s="205"/>
    </row>
    <row r="213" spans="1:43" hidden="1" x14ac:dyDescent="0.25">
      <c r="A213" s="386"/>
      <c r="B213" s="387"/>
      <c r="C213" s="388"/>
      <c r="D213" s="56"/>
      <c r="E213" s="10"/>
      <c r="F213" s="11"/>
      <c r="G213" s="11"/>
      <c r="H213" s="11"/>
      <c r="I213" s="12"/>
      <c r="J213" s="205"/>
      <c r="K213" s="205"/>
      <c r="L213" s="205"/>
      <c r="M213" s="205"/>
      <c r="N213" s="205"/>
      <c r="O213" s="205"/>
      <c r="P213" s="205"/>
      <c r="Q213" s="205"/>
      <c r="R213" s="205"/>
      <c r="S213" s="205"/>
      <c r="T213" s="205"/>
      <c r="U213" s="205"/>
      <c r="V213" s="205"/>
      <c r="W213" s="205"/>
      <c r="X213" s="205"/>
      <c r="Y213" s="205"/>
      <c r="Z213" s="205"/>
      <c r="AA213" s="205"/>
      <c r="AB213" s="205"/>
      <c r="AC213" s="205"/>
      <c r="AD213" s="205"/>
      <c r="AE213" s="205"/>
      <c r="AF213" s="205"/>
      <c r="AG213" s="205"/>
      <c r="AH213" s="205"/>
      <c r="AI213" s="205"/>
      <c r="AJ213" s="205"/>
      <c r="AK213" s="205"/>
      <c r="AL213" s="205"/>
      <c r="AM213" s="205"/>
      <c r="AN213" s="205"/>
      <c r="AO213" s="205"/>
      <c r="AP213" s="205"/>
      <c r="AQ213" s="205"/>
    </row>
    <row r="214" spans="1:43" ht="15" hidden="1" customHeight="1" x14ac:dyDescent="0.25">
      <c r="A214" s="386"/>
      <c r="B214" s="387"/>
      <c r="C214" s="388"/>
      <c r="D214" s="56"/>
      <c r="E214" s="10"/>
      <c r="F214" s="11"/>
      <c r="G214" s="11"/>
      <c r="H214" s="11"/>
      <c r="I214" s="12"/>
      <c r="J214" s="205"/>
      <c r="K214" s="205"/>
      <c r="L214" s="205"/>
      <c r="M214" s="205"/>
      <c r="N214" s="205"/>
      <c r="O214" s="205"/>
      <c r="P214" s="205"/>
      <c r="Q214" s="205"/>
      <c r="R214" s="205"/>
      <c r="S214" s="205"/>
      <c r="T214" s="205"/>
      <c r="U214" s="205"/>
      <c r="V214" s="205"/>
      <c r="W214" s="205"/>
      <c r="X214" s="205"/>
      <c r="Y214" s="205"/>
      <c r="Z214" s="205"/>
      <c r="AA214" s="205"/>
      <c r="AB214" s="205"/>
      <c r="AC214" s="205"/>
      <c r="AD214" s="205"/>
      <c r="AE214" s="205"/>
      <c r="AF214" s="205"/>
      <c r="AG214" s="205"/>
      <c r="AH214" s="205"/>
      <c r="AI214" s="205"/>
      <c r="AJ214" s="205"/>
      <c r="AK214" s="205"/>
      <c r="AL214" s="205"/>
      <c r="AM214" s="205"/>
      <c r="AN214" s="205"/>
      <c r="AO214" s="205"/>
      <c r="AP214" s="205"/>
      <c r="AQ214" s="205"/>
    </row>
    <row r="215" spans="1:43" s="159" customFormat="1" hidden="1" x14ac:dyDescent="0.25">
      <c r="A215" s="170"/>
      <c r="B215" s="171"/>
      <c r="C215" s="172"/>
      <c r="D215" s="155"/>
      <c r="E215" s="156"/>
      <c r="F215" s="156"/>
      <c r="G215" s="156"/>
      <c r="H215" s="157"/>
      <c r="I215" s="158"/>
      <c r="J215" s="205"/>
      <c r="K215" s="205"/>
      <c r="L215" s="205"/>
      <c r="M215" s="205"/>
      <c r="N215" s="205"/>
      <c r="O215" s="205"/>
      <c r="P215" s="205"/>
      <c r="Q215" s="205"/>
      <c r="R215" s="205"/>
      <c r="S215" s="205"/>
      <c r="T215" s="205"/>
      <c r="U215" s="205"/>
      <c r="V215" s="205"/>
      <c r="W215" s="205"/>
      <c r="X215" s="205"/>
      <c r="Y215" s="205"/>
      <c r="Z215" s="205"/>
      <c r="AA215" s="205"/>
      <c r="AB215" s="205"/>
      <c r="AC215" s="205"/>
      <c r="AD215" s="205"/>
      <c r="AE215" s="205"/>
      <c r="AF215" s="205"/>
      <c r="AG215" s="205"/>
      <c r="AH215" s="205"/>
      <c r="AI215" s="205"/>
      <c r="AJ215" s="205"/>
      <c r="AK215" s="205"/>
      <c r="AL215" s="205"/>
      <c r="AM215" s="205"/>
      <c r="AN215" s="205"/>
      <c r="AO215" s="205"/>
      <c r="AP215" s="205"/>
      <c r="AQ215" s="205"/>
    </row>
    <row r="216" spans="1:43" hidden="1" x14ac:dyDescent="0.25">
      <c r="A216" s="386"/>
      <c r="B216" s="387"/>
      <c r="C216" s="388"/>
      <c r="D216" s="59"/>
      <c r="E216" s="10"/>
      <c r="F216" s="11"/>
      <c r="G216" s="11"/>
      <c r="H216" s="11"/>
      <c r="I216" s="12"/>
      <c r="J216" s="205"/>
      <c r="K216" s="205"/>
      <c r="L216" s="205"/>
      <c r="M216" s="205"/>
      <c r="N216" s="205"/>
      <c r="O216" s="205"/>
      <c r="P216" s="205"/>
      <c r="Q216" s="205"/>
      <c r="R216" s="205"/>
      <c r="S216" s="205"/>
      <c r="T216" s="205"/>
      <c r="U216" s="205"/>
      <c r="V216" s="205"/>
      <c r="W216" s="205"/>
      <c r="X216" s="205"/>
      <c r="Y216" s="205"/>
      <c r="Z216" s="205"/>
      <c r="AA216" s="205"/>
      <c r="AB216" s="205"/>
      <c r="AC216" s="205"/>
      <c r="AD216" s="205"/>
      <c r="AE216" s="205"/>
      <c r="AF216" s="205"/>
      <c r="AG216" s="205"/>
      <c r="AH216" s="205"/>
      <c r="AI216" s="205"/>
      <c r="AJ216" s="205"/>
      <c r="AK216" s="205"/>
      <c r="AL216" s="205"/>
      <c r="AM216" s="205"/>
      <c r="AN216" s="205"/>
      <c r="AO216" s="205"/>
      <c r="AP216" s="205"/>
      <c r="AQ216" s="205"/>
    </row>
    <row r="217" spans="1:43" hidden="1" x14ac:dyDescent="0.25">
      <c r="A217" s="386"/>
      <c r="B217" s="387"/>
      <c r="C217" s="388"/>
      <c r="D217" s="59"/>
      <c r="E217" s="10"/>
      <c r="F217" s="11"/>
      <c r="G217" s="11"/>
      <c r="H217" s="11"/>
      <c r="I217" s="12"/>
      <c r="J217" s="205"/>
      <c r="K217" s="205"/>
      <c r="L217" s="205"/>
      <c r="M217" s="205"/>
      <c r="N217" s="205"/>
      <c r="O217" s="205"/>
      <c r="P217" s="205"/>
      <c r="Q217" s="205"/>
      <c r="R217" s="205"/>
      <c r="S217" s="205"/>
      <c r="T217" s="205"/>
      <c r="U217" s="205"/>
      <c r="V217" s="205"/>
      <c r="W217" s="205"/>
      <c r="X217" s="205"/>
      <c r="Y217" s="205"/>
      <c r="Z217" s="205"/>
      <c r="AA217" s="205"/>
      <c r="AB217" s="205"/>
      <c r="AC217" s="205"/>
      <c r="AD217" s="205"/>
      <c r="AE217" s="205"/>
      <c r="AF217" s="205"/>
      <c r="AG217" s="205"/>
      <c r="AH217" s="205"/>
      <c r="AI217" s="205"/>
      <c r="AJ217" s="205"/>
      <c r="AK217" s="205"/>
      <c r="AL217" s="205"/>
      <c r="AM217" s="205"/>
      <c r="AN217" s="205"/>
      <c r="AO217" s="205"/>
      <c r="AP217" s="205"/>
      <c r="AQ217" s="205"/>
    </row>
    <row r="218" spans="1:43" hidden="1" x14ac:dyDescent="0.25">
      <c r="A218" s="386"/>
      <c r="B218" s="387"/>
      <c r="C218" s="388"/>
      <c r="D218" s="59"/>
      <c r="E218" s="10"/>
      <c r="F218" s="11"/>
      <c r="G218" s="11"/>
      <c r="H218" s="11"/>
      <c r="I218" s="12"/>
      <c r="J218" s="205"/>
      <c r="K218" s="205"/>
      <c r="L218" s="205"/>
      <c r="M218" s="205"/>
      <c r="N218" s="205"/>
      <c r="O218" s="205"/>
      <c r="P218" s="205"/>
      <c r="Q218" s="205"/>
      <c r="R218" s="205"/>
      <c r="S218" s="205"/>
      <c r="T218" s="205"/>
      <c r="U218" s="205"/>
      <c r="V218" s="205"/>
      <c r="W218" s="205"/>
      <c r="X218" s="205"/>
      <c r="Y218" s="205"/>
      <c r="Z218" s="205"/>
      <c r="AA218" s="205"/>
      <c r="AB218" s="205"/>
      <c r="AC218" s="205"/>
      <c r="AD218" s="205"/>
      <c r="AE218" s="205"/>
      <c r="AF218" s="205"/>
      <c r="AG218" s="205"/>
      <c r="AH218" s="205"/>
      <c r="AI218" s="205"/>
      <c r="AJ218" s="205"/>
      <c r="AK218" s="205"/>
      <c r="AL218" s="205"/>
      <c r="AM218" s="205"/>
      <c r="AN218" s="205"/>
      <c r="AO218" s="205"/>
      <c r="AP218" s="205"/>
      <c r="AQ218" s="205"/>
    </row>
    <row r="219" spans="1:43" ht="17.25" hidden="1" customHeight="1" x14ac:dyDescent="0.25">
      <c r="A219" s="386"/>
      <c r="B219" s="387"/>
      <c r="C219" s="388"/>
      <c r="D219" s="59"/>
      <c r="E219" s="10"/>
      <c r="F219" s="11"/>
      <c r="G219" s="11"/>
      <c r="H219" s="11"/>
      <c r="I219" s="12"/>
      <c r="J219" s="205"/>
      <c r="K219" s="205"/>
      <c r="L219" s="205"/>
      <c r="M219" s="205"/>
      <c r="N219" s="205"/>
      <c r="O219" s="205"/>
      <c r="P219" s="205"/>
      <c r="Q219" s="205"/>
      <c r="R219" s="205"/>
      <c r="S219" s="205"/>
      <c r="T219" s="205"/>
      <c r="U219" s="205"/>
      <c r="V219" s="205"/>
      <c r="W219" s="205"/>
      <c r="X219" s="205"/>
      <c r="Y219" s="205"/>
      <c r="Z219" s="205"/>
      <c r="AA219" s="205"/>
      <c r="AB219" s="205"/>
      <c r="AC219" s="205"/>
      <c r="AD219" s="205"/>
      <c r="AE219" s="205"/>
      <c r="AF219" s="205"/>
      <c r="AG219" s="205"/>
      <c r="AH219" s="205"/>
      <c r="AI219" s="205"/>
      <c r="AJ219" s="205"/>
      <c r="AK219" s="205"/>
      <c r="AL219" s="205"/>
      <c r="AM219" s="205"/>
      <c r="AN219" s="205"/>
      <c r="AO219" s="205"/>
      <c r="AP219" s="205"/>
      <c r="AQ219" s="205"/>
    </row>
    <row r="220" spans="1:43" hidden="1" x14ac:dyDescent="0.25">
      <c r="A220" s="386"/>
      <c r="B220" s="387"/>
      <c r="C220" s="388"/>
      <c r="D220" s="59"/>
      <c r="E220" s="10"/>
      <c r="F220" s="11"/>
      <c r="G220" s="11"/>
      <c r="H220" s="11"/>
      <c r="I220" s="12"/>
      <c r="J220" s="205"/>
      <c r="K220" s="205"/>
      <c r="L220" s="205"/>
      <c r="M220" s="205"/>
      <c r="N220" s="205"/>
      <c r="O220" s="205"/>
      <c r="P220" s="205"/>
      <c r="Q220" s="205"/>
      <c r="R220" s="205"/>
      <c r="S220" s="205"/>
      <c r="T220" s="205"/>
      <c r="U220" s="205"/>
      <c r="V220" s="205"/>
      <c r="W220" s="205"/>
      <c r="X220" s="205"/>
      <c r="Y220" s="205"/>
      <c r="Z220" s="205"/>
      <c r="AA220" s="205"/>
      <c r="AB220" s="205"/>
      <c r="AC220" s="205"/>
      <c r="AD220" s="205"/>
      <c r="AE220" s="205"/>
      <c r="AF220" s="205"/>
      <c r="AG220" s="205"/>
      <c r="AH220" s="205"/>
      <c r="AI220" s="205"/>
      <c r="AJ220" s="205"/>
      <c r="AK220" s="205"/>
      <c r="AL220" s="205"/>
      <c r="AM220" s="205"/>
      <c r="AN220" s="205"/>
      <c r="AO220" s="205"/>
      <c r="AP220" s="205"/>
      <c r="AQ220" s="205"/>
    </row>
    <row r="221" spans="1:43" ht="15" hidden="1" customHeight="1" x14ac:dyDescent="0.25">
      <c r="A221" s="386"/>
      <c r="B221" s="387"/>
      <c r="C221" s="388"/>
      <c r="D221" s="59"/>
      <c r="E221" s="10"/>
      <c r="F221" s="11"/>
      <c r="G221" s="11"/>
      <c r="H221" s="11"/>
      <c r="I221" s="12"/>
      <c r="J221" s="205"/>
      <c r="K221" s="205"/>
      <c r="L221" s="205"/>
      <c r="M221" s="205"/>
      <c r="N221" s="205"/>
      <c r="O221" s="205"/>
      <c r="P221" s="205"/>
      <c r="Q221" s="205"/>
      <c r="R221" s="205"/>
      <c r="S221" s="205"/>
      <c r="T221" s="205"/>
      <c r="U221" s="205"/>
      <c r="V221" s="205"/>
      <c r="W221" s="205"/>
      <c r="X221" s="205"/>
      <c r="Y221" s="205"/>
      <c r="Z221" s="205"/>
      <c r="AA221" s="205"/>
      <c r="AB221" s="205"/>
      <c r="AC221" s="205"/>
      <c r="AD221" s="205"/>
      <c r="AE221" s="205"/>
      <c r="AF221" s="205"/>
      <c r="AG221" s="205"/>
      <c r="AH221" s="205"/>
      <c r="AI221" s="205"/>
      <c r="AJ221" s="205"/>
      <c r="AK221" s="205"/>
      <c r="AL221" s="205"/>
      <c r="AM221" s="205"/>
      <c r="AN221" s="205"/>
      <c r="AO221" s="205"/>
      <c r="AP221" s="205"/>
      <c r="AQ221" s="205"/>
    </row>
    <row r="222" spans="1:43" ht="15" hidden="1" customHeight="1" x14ac:dyDescent="0.25">
      <c r="A222" s="386"/>
      <c r="B222" s="387"/>
      <c r="C222" s="388"/>
      <c r="D222" s="240"/>
      <c r="E222" s="10"/>
      <c r="F222" s="10"/>
      <c r="G222" s="11"/>
      <c r="H222" s="11"/>
      <c r="I222" s="12"/>
      <c r="J222" s="205"/>
      <c r="K222" s="205"/>
      <c r="L222" s="205"/>
      <c r="M222" s="205"/>
      <c r="N222" s="205"/>
      <c r="O222" s="205"/>
      <c r="P222" s="205"/>
      <c r="Q222" s="205"/>
      <c r="R222" s="205"/>
      <c r="S222" s="205"/>
      <c r="T222" s="205"/>
      <c r="U222" s="205"/>
      <c r="V222" s="205"/>
      <c r="W222" s="205"/>
      <c r="X222" s="205"/>
      <c r="Y222" s="205"/>
      <c r="Z222" s="205"/>
      <c r="AA222" s="205"/>
      <c r="AB222" s="205"/>
      <c r="AC222" s="205"/>
      <c r="AD222" s="205"/>
      <c r="AE222" s="205"/>
      <c r="AF222" s="205"/>
      <c r="AG222" s="205"/>
      <c r="AH222" s="205"/>
      <c r="AI222" s="205"/>
      <c r="AJ222" s="205"/>
      <c r="AK222" s="205"/>
      <c r="AL222" s="205"/>
      <c r="AM222" s="205"/>
      <c r="AN222" s="205"/>
      <c r="AO222" s="205"/>
      <c r="AP222" s="205"/>
      <c r="AQ222" s="205"/>
    </row>
    <row r="223" spans="1:43" s="159" customFormat="1" hidden="1" x14ac:dyDescent="0.25">
      <c r="A223" s="170"/>
      <c r="B223" s="171"/>
      <c r="C223" s="172"/>
      <c r="D223" s="155"/>
      <c r="E223" s="156"/>
      <c r="F223" s="156"/>
      <c r="G223" s="156"/>
      <c r="H223" s="157"/>
      <c r="I223" s="158"/>
      <c r="J223" s="205"/>
      <c r="K223" s="205"/>
      <c r="L223" s="205"/>
      <c r="M223" s="205"/>
      <c r="N223" s="205"/>
      <c r="O223" s="205"/>
      <c r="P223" s="205"/>
      <c r="Q223" s="205"/>
      <c r="R223" s="205"/>
      <c r="S223" s="205"/>
      <c r="T223" s="205"/>
      <c r="U223" s="205"/>
      <c r="V223" s="205"/>
      <c r="W223" s="205"/>
      <c r="X223" s="205"/>
      <c r="Y223" s="205"/>
      <c r="Z223" s="205"/>
      <c r="AA223" s="205"/>
      <c r="AB223" s="205"/>
      <c r="AC223" s="205"/>
      <c r="AD223" s="205"/>
      <c r="AE223" s="205"/>
      <c r="AF223" s="205"/>
      <c r="AG223" s="205"/>
      <c r="AH223" s="205"/>
      <c r="AI223" s="205"/>
      <c r="AJ223" s="205"/>
      <c r="AK223" s="205"/>
      <c r="AL223" s="205"/>
      <c r="AM223" s="205"/>
      <c r="AN223" s="205"/>
      <c r="AO223" s="205"/>
      <c r="AP223" s="205"/>
      <c r="AQ223" s="205"/>
    </row>
    <row r="224" spans="1:43" hidden="1" x14ac:dyDescent="0.25">
      <c r="A224" s="386"/>
      <c r="B224" s="387"/>
      <c r="C224" s="388"/>
      <c r="D224" s="56"/>
      <c r="E224" s="10"/>
      <c r="F224" s="11"/>
      <c r="G224" s="11"/>
      <c r="H224" s="11"/>
      <c r="I224" s="12"/>
      <c r="J224" s="205"/>
      <c r="K224" s="205"/>
      <c r="L224" s="205"/>
      <c r="M224" s="205"/>
      <c r="N224" s="205"/>
      <c r="O224" s="205"/>
      <c r="P224" s="205"/>
      <c r="Q224" s="205"/>
      <c r="R224" s="205"/>
      <c r="S224" s="205"/>
      <c r="T224" s="205"/>
      <c r="U224" s="205"/>
      <c r="V224" s="205"/>
      <c r="W224" s="205"/>
      <c r="X224" s="205"/>
      <c r="Y224" s="205"/>
      <c r="Z224" s="205"/>
      <c r="AA224" s="205"/>
      <c r="AB224" s="205"/>
      <c r="AC224" s="205"/>
      <c r="AD224" s="205"/>
      <c r="AE224" s="205"/>
      <c r="AF224" s="205"/>
      <c r="AG224" s="205"/>
      <c r="AH224" s="205"/>
      <c r="AI224" s="205"/>
      <c r="AJ224" s="205"/>
      <c r="AK224" s="205"/>
      <c r="AL224" s="205"/>
      <c r="AM224" s="205"/>
      <c r="AN224" s="205"/>
      <c r="AO224" s="205"/>
      <c r="AP224" s="205"/>
      <c r="AQ224" s="205"/>
    </row>
    <row r="225" spans="1:43" ht="15" hidden="1" customHeight="1" x14ac:dyDescent="0.25">
      <c r="A225" s="386"/>
      <c r="B225" s="387"/>
      <c r="C225" s="388"/>
      <c r="D225" s="56"/>
      <c r="E225" s="10"/>
      <c r="F225" s="11"/>
      <c r="G225" s="11"/>
      <c r="H225" s="11"/>
      <c r="I225" s="12"/>
      <c r="J225" s="205"/>
      <c r="K225" s="205"/>
      <c r="L225" s="205"/>
      <c r="M225" s="205"/>
      <c r="N225" s="205"/>
      <c r="O225" s="205"/>
      <c r="P225" s="205"/>
      <c r="Q225" s="205"/>
      <c r="R225" s="205"/>
      <c r="S225" s="205"/>
      <c r="T225" s="205"/>
      <c r="U225" s="205"/>
      <c r="V225" s="205"/>
      <c r="W225" s="205"/>
      <c r="X225" s="205"/>
      <c r="Y225" s="205"/>
      <c r="Z225" s="205"/>
      <c r="AA225" s="205"/>
      <c r="AB225" s="205"/>
      <c r="AC225" s="205"/>
      <c r="AD225" s="205"/>
      <c r="AE225" s="205"/>
      <c r="AF225" s="205"/>
      <c r="AG225" s="205"/>
      <c r="AH225" s="205"/>
      <c r="AI225" s="205"/>
      <c r="AJ225" s="205"/>
      <c r="AK225" s="205"/>
      <c r="AL225" s="205"/>
      <c r="AM225" s="205"/>
      <c r="AN225" s="205"/>
      <c r="AO225" s="205"/>
      <c r="AP225" s="205"/>
      <c r="AQ225" s="205"/>
    </row>
    <row r="226" spans="1:43" hidden="1" x14ac:dyDescent="0.25">
      <c r="A226" s="386"/>
      <c r="B226" s="387"/>
      <c r="C226" s="388"/>
      <c r="D226" s="56"/>
      <c r="E226" s="10"/>
      <c r="F226" s="11"/>
      <c r="G226" s="11"/>
      <c r="H226" s="11"/>
      <c r="I226" s="12"/>
      <c r="J226" s="205"/>
      <c r="K226" s="205"/>
      <c r="L226" s="205"/>
      <c r="M226" s="205"/>
      <c r="N226" s="205"/>
      <c r="O226" s="205"/>
      <c r="P226" s="205"/>
      <c r="Q226" s="205"/>
      <c r="R226" s="205"/>
      <c r="S226" s="205"/>
      <c r="T226" s="205"/>
      <c r="U226" s="205"/>
      <c r="V226" s="205"/>
      <c r="W226" s="205"/>
      <c r="X226" s="205"/>
      <c r="Y226" s="205"/>
      <c r="Z226" s="205"/>
      <c r="AA226" s="205"/>
      <c r="AB226" s="205"/>
      <c r="AC226" s="205"/>
      <c r="AD226" s="205"/>
      <c r="AE226" s="205"/>
      <c r="AF226" s="205"/>
      <c r="AG226" s="205"/>
      <c r="AH226" s="205"/>
      <c r="AI226" s="205"/>
      <c r="AJ226" s="205"/>
      <c r="AK226" s="205"/>
      <c r="AL226" s="205"/>
      <c r="AM226" s="205"/>
      <c r="AN226" s="205"/>
      <c r="AO226" s="205"/>
      <c r="AP226" s="205"/>
      <c r="AQ226" s="205"/>
    </row>
    <row r="227" spans="1:43" hidden="1" x14ac:dyDescent="0.25">
      <c r="A227" s="386"/>
      <c r="B227" s="387"/>
      <c r="C227" s="388"/>
      <c r="D227" s="56"/>
      <c r="E227" s="10"/>
      <c r="F227" s="11"/>
      <c r="G227" s="11"/>
      <c r="H227" s="11"/>
      <c r="I227" s="12"/>
      <c r="J227" s="205"/>
      <c r="K227" s="205"/>
      <c r="L227" s="205"/>
      <c r="M227" s="205"/>
      <c r="N227" s="205"/>
      <c r="O227" s="205"/>
      <c r="P227" s="205"/>
      <c r="Q227" s="205"/>
      <c r="R227" s="205"/>
      <c r="S227" s="205"/>
      <c r="T227" s="205"/>
      <c r="U227" s="205"/>
      <c r="V227" s="205"/>
      <c r="W227" s="205"/>
      <c r="X227" s="205"/>
      <c r="Y227" s="205"/>
      <c r="Z227" s="205"/>
      <c r="AA227" s="205"/>
      <c r="AB227" s="205"/>
      <c r="AC227" s="205"/>
      <c r="AD227" s="205"/>
      <c r="AE227" s="205"/>
      <c r="AF227" s="205"/>
      <c r="AG227" s="205"/>
      <c r="AH227" s="205"/>
      <c r="AI227" s="205"/>
      <c r="AJ227" s="205"/>
      <c r="AK227" s="205"/>
      <c r="AL227" s="205"/>
      <c r="AM227" s="205"/>
      <c r="AN227" s="205"/>
      <c r="AO227" s="205"/>
      <c r="AP227" s="205"/>
      <c r="AQ227" s="205"/>
    </row>
    <row r="228" spans="1:43" hidden="1" x14ac:dyDescent="0.25">
      <c r="A228" s="386"/>
      <c r="B228" s="387"/>
      <c r="C228" s="388"/>
      <c r="D228" s="56"/>
      <c r="E228" s="10"/>
      <c r="F228" s="11"/>
      <c r="G228" s="11"/>
      <c r="H228" s="11"/>
      <c r="I228" s="12"/>
      <c r="J228" s="205"/>
      <c r="K228" s="205"/>
      <c r="L228" s="205"/>
      <c r="M228" s="205"/>
      <c r="N228" s="205"/>
      <c r="O228" s="205"/>
      <c r="P228" s="205"/>
      <c r="Q228" s="205"/>
      <c r="R228" s="205"/>
      <c r="S228" s="205"/>
      <c r="T228" s="205"/>
      <c r="U228" s="205"/>
      <c r="V228" s="205"/>
      <c r="W228" s="205"/>
      <c r="X228" s="205"/>
      <c r="Y228" s="205"/>
      <c r="Z228" s="205"/>
      <c r="AA228" s="205"/>
      <c r="AB228" s="205"/>
      <c r="AC228" s="205"/>
      <c r="AD228" s="205"/>
      <c r="AE228" s="205"/>
      <c r="AF228" s="205"/>
      <c r="AG228" s="205"/>
      <c r="AH228" s="205"/>
      <c r="AI228" s="205"/>
      <c r="AJ228" s="205"/>
      <c r="AK228" s="205"/>
      <c r="AL228" s="205"/>
      <c r="AM228" s="205"/>
      <c r="AN228" s="205"/>
      <c r="AO228" s="205"/>
      <c r="AP228" s="205"/>
      <c r="AQ228" s="205"/>
    </row>
    <row r="229" spans="1:43" hidden="1" x14ac:dyDescent="0.25">
      <c r="A229" s="386"/>
      <c r="B229" s="387"/>
      <c r="C229" s="388"/>
      <c r="D229" s="56"/>
      <c r="E229" s="10"/>
      <c r="F229" s="11"/>
      <c r="G229" s="11"/>
      <c r="H229" s="11"/>
      <c r="I229" s="12"/>
      <c r="J229" s="205"/>
      <c r="K229" s="205"/>
      <c r="L229" s="205"/>
      <c r="M229" s="205"/>
      <c r="N229" s="205"/>
      <c r="O229" s="205"/>
      <c r="P229" s="205"/>
      <c r="Q229" s="205"/>
      <c r="R229" s="205"/>
      <c r="S229" s="205"/>
      <c r="T229" s="205"/>
      <c r="U229" s="205"/>
      <c r="V229" s="205"/>
      <c r="W229" s="205"/>
      <c r="X229" s="205"/>
      <c r="Y229" s="205"/>
      <c r="Z229" s="205"/>
      <c r="AA229" s="205"/>
      <c r="AB229" s="205"/>
      <c r="AC229" s="205"/>
      <c r="AD229" s="205"/>
      <c r="AE229" s="205"/>
      <c r="AF229" s="205"/>
      <c r="AG229" s="205"/>
      <c r="AH229" s="205"/>
      <c r="AI229" s="205"/>
      <c r="AJ229" s="205"/>
      <c r="AK229" s="205"/>
      <c r="AL229" s="205"/>
      <c r="AM229" s="205"/>
      <c r="AN229" s="205"/>
      <c r="AO229" s="205"/>
      <c r="AP229" s="205"/>
      <c r="AQ229" s="205"/>
    </row>
    <row r="230" spans="1:43" hidden="1" x14ac:dyDescent="0.25">
      <c r="A230" s="386"/>
      <c r="B230" s="387"/>
      <c r="C230" s="388"/>
      <c r="D230" s="56"/>
      <c r="E230" s="10"/>
      <c r="F230" s="11"/>
      <c r="G230" s="11"/>
      <c r="H230" s="11"/>
      <c r="I230" s="12"/>
      <c r="J230" s="205"/>
      <c r="K230" s="205"/>
      <c r="L230" s="205"/>
      <c r="M230" s="205"/>
      <c r="N230" s="205"/>
      <c r="O230" s="205"/>
      <c r="P230" s="205"/>
      <c r="Q230" s="205"/>
      <c r="R230" s="205"/>
      <c r="S230" s="205"/>
      <c r="T230" s="205"/>
      <c r="U230" s="205"/>
      <c r="V230" s="205"/>
      <c r="W230" s="205"/>
      <c r="X230" s="205"/>
      <c r="Y230" s="205"/>
      <c r="Z230" s="205"/>
      <c r="AA230" s="205"/>
      <c r="AB230" s="205"/>
      <c r="AC230" s="205"/>
      <c r="AD230" s="205"/>
      <c r="AE230" s="205"/>
      <c r="AF230" s="205"/>
      <c r="AG230" s="205"/>
      <c r="AH230" s="205"/>
      <c r="AI230" s="205"/>
      <c r="AJ230" s="205"/>
      <c r="AK230" s="205"/>
      <c r="AL230" s="205"/>
      <c r="AM230" s="205"/>
      <c r="AN230" s="205"/>
      <c r="AO230" s="205"/>
      <c r="AP230" s="205"/>
      <c r="AQ230" s="205"/>
    </row>
    <row r="231" spans="1:43" hidden="1" x14ac:dyDescent="0.25">
      <c r="A231" s="386"/>
      <c r="B231" s="387"/>
      <c r="C231" s="388"/>
      <c r="D231" s="56"/>
      <c r="E231" s="10"/>
      <c r="F231" s="11"/>
      <c r="G231" s="11"/>
      <c r="H231" s="11"/>
      <c r="I231" s="12"/>
      <c r="J231" s="205"/>
      <c r="K231" s="205"/>
      <c r="L231" s="205"/>
      <c r="M231" s="205"/>
      <c r="N231" s="205"/>
      <c r="O231" s="205"/>
      <c r="P231" s="205"/>
      <c r="Q231" s="205"/>
      <c r="R231" s="205"/>
      <c r="S231" s="205"/>
      <c r="T231" s="205"/>
      <c r="U231" s="205"/>
      <c r="V231" s="205"/>
      <c r="W231" s="205"/>
      <c r="X231" s="205"/>
      <c r="Y231" s="205"/>
      <c r="Z231" s="205"/>
      <c r="AA231" s="205"/>
      <c r="AB231" s="205"/>
      <c r="AC231" s="205"/>
      <c r="AD231" s="205"/>
      <c r="AE231" s="205"/>
      <c r="AF231" s="205"/>
      <c r="AG231" s="205"/>
      <c r="AH231" s="205"/>
      <c r="AI231" s="205"/>
      <c r="AJ231" s="205"/>
      <c r="AK231" s="205"/>
      <c r="AL231" s="205"/>
      <c r="AM231" s="205"/>
      <c r="AN231" s="205"/>
      <c r="AO231" s="205"/>
      <c r="AP231" s="205"/>
      <c r="AQ231" s="205"/>
    </row>
    <row r="232" spans="1:43" hidden="1" x14ac:dyDescent="0.25">
      <c r="A232" s="386"/>
      <c r="B232" s="387"/>
      <c r="C232" s="388"/>
      <c r="D232" s="56"/>
      <c r="E232" s="10"/>
      <c r="F232" s="11"/>
      <c r="G232" s="11"/>
      <c r="H232" s="11"/>
      <c r="I232" s="12"/>
      <c r="J232" s="205"/>
      <c r="K232" s="205"/>
      <c r="L232" s="205"/>
      <c r="M232" s="205"/>
      <c r="N232" s="205"/>
      <c r="O232" s="205"/>
      <c r="P232" s="205"/>
      <c r="Q232" s="205"/>
      <c r="R232" s="205"/>
      <c r="S232" s="205"/>
      <c r="T232" s="205"/>
      <c r="U232" s="205"/>
      <c r="V232" s="205"/>
      <c r="W232" s="205"/>
      <c r="X232" s="205"/>
      <c r="Y232" s="205"/>
      <c r="Z232" s="205"/>
      <c r="AA232" s="205"/>
      <c r="AB232" s="205"/>
      <c r="AC232" s="205"/>
      <c r="AD232" s="205"/>
      <c r="AE232" s="205"/>
      <c r="AF232" s="205"/>
      <c r="AG232" s="205"/>
      <c r="AH232" s="205"/>
      <c r="AI232" s="205"/>
      <c r="AJ232" s="205"/>
      <c r="AK232" s="205"/>
      <c r="AL232" s="205"/>
      <c r="AM232" s="205"/>
      <c r="AN232" s="205"/>
      <c r="AO232" s="205"/>
      <c r="AP232" s="205"/>
      <c r="AQ232" s="205"/>
    </row>
    <row r="233" spans="1:43" s="159" customFormat="1" hidden="1" x14ac:dyDescent="0.25">
      <c r="A233" s="170"/>
      <c r="B233" s="171"/>
      <c r="C233" s="180"/>
      <c r="D233" s="173"/>
      <c r="E233" s="156"/>
      <c r="F233" s="156"/>
      <c r="G233" s="156"/>
      <c r="H233" s="157"/>
      <c r="I233" s="158"/>
      <c r="J233" s="205"/>
      <c r="K233" s="205"/>
      <c r="L233" s="205"/>
      <c r="M233" s="205"/>
      <c r="N233" s="205"/>
      <c r="O233" s="205"/>
      <c r="P233" s="205"/>
      <c r="Q233" s="205"/>
      <c r="R233" s="205"/>
      <c r="S233" s="205"/>
      <c r="T233" s="205"/>
      <c r="U233" s="205"/>
      <c r="V233" s="205"/>
      <c r="W233" s="205"/>
      <c r="X233" s="205"/>
      <c r="Y233" s="205"/>
      <c r="Z233" s="205"/>
      <c r="AA233" s="205"/>
      <c r="AB233" s="205"/>
      <c r="AC233" s="205"/>
      <c r="AD233" s="205"/>
      <c r="AE233" s="205"/>
      <c r="AF233" s="205"/>
      <c r="AG233" s="205"/>
      <c r="AH233" s="205"/>
      <c r="AI233" s="205"/>
      <c r="AJ233" s="205"/>
      <c r="AK233" s="205"/>
      <c r="AL233" s="205"/>
      <c r="AM233" s="205"/>
      <c r="AN233" s="205"/>
      <c r="AO233" s="205"/>
      <c r="AP233" s="205"/>
      <c r="AQ233" s="205"/>
    </row>
    <row r="234" spans="1:43" s="205" customFormat="1" hidden="1" x14ac:dyDescent="0.25">
      <c r="A234" s="386"/>
      <c r="B234" s="387"/>
      <c r="C234" s="388"/>
      <c r="D234" s="221"/>
      <c r="E234" s="10"/>
      <c r="F234" s="11"/>
      <c r="G234" s="11"/>
      <c r="H234" s="11"/>
      <c r="I234" s="12"/>
    </row>
    <row r="235" spans="1:43" hidden="1" x14ac:dyDescent="0.25">
      <c r="A235" s="386"/>
      <c r="B235" s="387"/>
      <c r="C235" s="388"/>
      <c r="D235" s="56"/>
      <c r="E235" s="10"/>
      <c r="F235" s="11"/>
      <c r="G235" s="11"/>
      <c r="H235" s="11"/>
      <c r="I235" s="12"/>
      <c r="J235" s="205"/>
      <c r="K235" s="205"/>
      <c r="L235" s="205"/>
      <c r="M235" s="205"/>
      <c r="N235" s="205"/>
      <c r="O235" s="205"/>
      <c r="P235" s="205"/>
      <c r="Q235" s="205"/>
      <c r="R235" s="205"/>
      <c r="S235" s="205"/>
      <c r="T235" s="205"/>
      <c r="U235" s="205"/>
      <c r="V235" s="205"/>
      <c r="W235" s="205"/>
      <c r="X235" s="205"/>
      <c r="Y235" s="205"/>
      <c r="Z235" s="205"/>
      <c r="AA235" s="205"/>
      <c r="AB235" s="205"/>
      <c r="AC235" s="205"/>
      <c r="AD235" s="205"/>
      <c r="AE235" s="205"/>
      <c r="AF235" s="205"/>
      <c r="AG235" s="205"/>
      <c r="AH235" s="205"/>
      <c r="AI235" s="205"/>
      <c r="AJ235" s="205"/>
      <c r="AK235" s="205"/>
      <c r="AL235" s="205"/>
      <c r="AM235" s="205"/>
      <c r="AN235" s="205"/>
      <c r="AO235" s="205"/>
      <c r="AP235" s="205"/>
      <c r="AQ235" s="205"/>
    </row>
    <row r="236" spans="1:43" hidden="1" x14ac:dyDescent="0.25">
      <c r="A236" s="386"/>
      <c r="B236" s="387"/>
      <c r="C236" s="388"/>
      <c r="D236" s="56"/>
      <c r="E236" s="10"/>
      <c r="F236" s="11"/>
      <c r="G236" s="11"/>
      <c r="H236" s="11"/>
      <c r="I236" s="12"/>
      <c r="J236" s="205"/>
      <c r="K236" s="205"/>
      <c r="L236" s="205"/>
      <c r="M236" s="205"/>
      <c r="N236" s="205"/>
      <c r="O236" s="205"/>
      <c r="P236" s="205"/>
      <c r="Q236" s="205"/>
      <c r="R236" s="205"/>
      <c r="S236" s="205"/>
      <c r="T236" s="205"/>
      <c r="U236" s="205"/>
      <c r="V236" s="205"/>
      <c r="W236" s="205"/>
      <c r="X236" s="205"/>
      <c r="Y236" s="205"/>
      <c r="Z236" s="205"/>
      <c r="AA236" s="205"/>
      <c r="AB236" s="205"/>
      <c r="AC236" s="205"/>
      <c r="AD236" s="205"/>
      <c r="AE236" s="205"/>
      <c r="AF236" s="205"/>
      <c r="AG236" s="205"/>
      <c r="AH236" s="205"/>
      <c r="AI236" s="205"/>
      <c r="AJ236" s="205"/>
      <c r="AK236" s="205"/>
      <c r="AL236" s="205"/>
      <c r="AM236" s="205"/>
      <c r="AN236" s="205"/>
      <c r="AO236" s="205"/>
      <c r="AP236" s="205"/>
      <c r="AQ236" s="205"/>
    </row>
    <row r="237" spans="1:43" hidden="1" x14ac:dyDescent="0.25">
      <c r="A237" s="386"/>
      <c r="B237" s="387"/>
      <c r="C237" s="388"/>
      <c r="D237" s="56"/>
      <c r="E237" s="10"/>
      <c r="F237" s="11"/>
      <c r="G237" s="11"/>
      <c r="H237" s="11"/>
      <c r="I237" s="12"/>
      <c r="J237" s="205"/>
      <c r="K237" s="205"/>
      <c r="L237" s="205"/>
      <c r="M237" s="205"/>
      <c r="N237" s="205"/>
      <c r="O237" s="205"/>
      <c r="P237" s="205"/>
      <c r="Q237" s="205"/>
      <c r="R237" s="205"/>
      <c r="S237" s="205"/>
      <c r="T237" s="205"/>
      <c r="U237" s="205"/>
      <c r="V237" s="205"/>
      <c r="W237" s="205"/>
      <c r="X237" s="205"/>
      <c r="Y237" s="205"/>
      <c r="Z237" s="205"/>
      <c r="AA237" s="205"/>
      <c r="AB237" s="205"/>
      <c r="AC237" s="205"/>
      <c r="AD237" s="205"/>
      <c r="AE237" s="205"/>
      <c r="AF237" s="205"/>
      <c r="AG237" s="205"/>
      <c r="AH237" s="205"/>
      <c r="AI237" s="205"/>
      <c r="AJ237" s="205"/>
      <c r="AK237" s="205"/>
      <c r="AL237" s="205"/>
      <c r="AM237" s="205"/>
      <c r="AN237" s="205"/>
      <c r="AO237" s="205"/>
      <c r="AP237" s="205"/>
      <c r="AQ237" s="205"/>
    </row>
    <row r="238" spans="1:43" hidden="1" x14ac:dyDescent="0.25">
      <c r="A238" s="386"/>
      <c r="B238" s="387"/>
      <c r="C238" s="388"/>
      <c r="D238" s="56"/>
      <c r="E238" s="10"/>
      <c r="F238" s="11"/>
      <c r="G238" s="11"/>
      <c r="H238" s="11"/>
      <c r="I238" s="12"/>
      <c r="J238" s="205"/>
      <c r="K238" s="205"/>
      <c r="L238" s="205"/>
      <c r="M238" s="205"/>
      <c r="N238" s="205"/>
      <c r="O238" s="205"/>
      <c r="P238" s="205"/>
      <c r="Q238" s="205"/>
      <c r="R238" s="205"/>
      <c r="S238" s="205"/>
      <c r="T238" s="205"/>
      <c r="U238" s="205"/>
      <c r="V238" s="205"/>
      <c r="W238" s="205"/>
      <c r="X238" s="205"/>
      <c r="Y238" s="205"/>
      <c r="Z238" s="205"/>
      <c r="AA238" s="205"/>
      <c r="AB238" s="205"/>
      <c r="AC238" s="205"/>
      <c r="AD238" s="205"/>
      <c r="AE238" s="205"/>
      <c r="AF238" s="205"/>
      <c r="AG238" s="205"/>
      <c r="AH238" s="205"/>
      <c r="AI238" s="205"/>
      <c r="AJ238" s="205"/>
      <c r="AK238" s="205"/>
      <c r="AL238" s="205"/>
      <c r="AM238" s="205"/>
      <c r="AN238" s="205"/>
      <c r="AO238" s="205"/>
      <c r="AP238" s="205"/>
      <c r="AQ238" s="205"/>
    </row>
    <row r="239" spans="1:43" ht="14.25" hidden="1" customHeight="1" x14ac:dyDescent="0.25">
      <c r="A239" s="386"/>
      <c r="B239" s="387"/>
      <c r="C239" s="388"/>
      <c r="D239" s="56"/>
      <c r="E239" s="10"/>
      <c r="F239" s="11"/>
      <c r="G239" s="11"/>
      <c r="H239" s="11"/>
      <c r="I239" s="12"/>
      <c r="J239" s="205"/>
      <c r="K239" s="205"/>
      <c r="L239" s="205"/>
      <c r="M239" s="205"/>
      <c r="N239" s="205"/>
      <c r="O239" s="205"/>
      <c r="P239" s="205"/>
      <c r="Q239" s="205"/>
      <c r="R239" s="205"/>
      <c r="S239" s="205"/>
      <c r="T239" s="205"/>
      <c r="U239" s="205"/>
      <c r="V239" s="205"/>
      <c r="W239" s="205"/>
      <c r="X239" s="205"/>
      <c r="Y239" s="205"/>
      <c r="Z239" s="205"/>
      <c r="AA239" s="205"/>
      <c r="AB239" s="205"/>
      <c r="AC239" s="205"/>
      <c r="AD239" s="205"/>
      <c r="AE239" s="205"/>
      <c r="AF239" s="205"/>
      <c r="AG239" s="205"/>
      <c r="AH239" s="205"/>
      <c r="AI239" s="205"/>
      <c r="AJ239" s="205"/>
      <c r="AK239" s="205"/>
      <c r="AL239" s="205"/>
      <c r="AM239" s="205"/>
      <c r="AN239" s="205"/>
      <c r="AO239" s="205"/>
      <c r="AP239" s="205"/>
      <c r="AQ239" s="205"/>
    </row>
    <row r="240" spans="1:43" s="92" customFormat="1" ht="14.25" customHeight="1" x14ac:dyDescent="0.25">
      <c r="A240" s="85"/>
      <c r="B240" s="86">
        <v>34</v>
      </c>
      <c r="C240" s="95"/>
      <c r="D240" s="88" t="s">
        <v>91</v>
      </c>
      <c r="E240" s="89"/>
      <c r="F240" s="89">
        <f>F241</f>
        <v>0</v>
      </c>
      <c r="G240" s="90"/>
      <c r="H240" s="90"/>
      <c r="I240" s="91"/>
      <c r="J240" s="205"/>
      <c r="K240" s="205"/>
      <c r="L240" s="205"/>
      <c r="M240" s="205"/>
      <c r="N240" s="205"/>
      <c r="O240" s="205"/>
      <c r="P240" s="205"/>
      <c r="Q240" s="205"/>
      <c r="R240" s="205"/>
      <c r="S240" s="205"/>
      <c r="T240" s="205"/>
      <c r="U240" s="205"/>
      <c r="V240" s="205"/>
      <c r="W240" s="205"/>
      <c r="X240" s="205"/>
      <c r="Y240" s="205"/>
      <c r="Z240" s="205"/>
      <c r="AA240" s="205"/>
      <c r="AB240" s="205"/>
      <c r="AC240" s="205"/>
      <c r="AD240" s="205"/>
      <c r="AE240" s="205"/>
      <c r="AF240" s="205"/>
      <c r="AG240" s="205"/>
      <c r="AH240" s="205"/>
      <c r="AI240" s="205"/>
      <c r="AJ240" s="205"/>
      <c r="AK240" s="205"/>
      <c r="AL240" s="205"/>
      <c r="AM240" s="205"/>
      <c r="AN240" s="205"/>
      <c r="AO240" s="205"/>
      <c r="AP240" s="205"/>
      <c r="AQ240" s="205"/>
    </row>
    <row r="241" spans="1:43" s="159" customFormat="1" hidden="1" x14ac:dyDescent="0.25">
      <c r="A241" s="170"/>
      <c r="B241" s="171"/>
      <c r="C241" s="180"/>
      <c r="D241" s="181"/>
      <c r="E241" s="156"/>
      <c r="F241" s="156"/>
      <c r="G241" s="157"/>
      <c r="H241" s="157"/>
      <c r="I241" s="158"/>
      <c r="J241" s="205"/>
      <c r="K241" s="205"/>
      <c r="L241" s="205"/>
      <c r="M241" s="205"/>
      <c r="N241" s="205"/>
      <c r="O241" s="205"/>
      <c r="P241" s="205"/>
      <c r="Q241" s="205"/>
      <c r="R241" s="205"/>
      <c r="S241" s="205"/>
      <c r="T241" s="205"/>
      <c r="U241" s="205"/>
      <c r="V241" s="205"/>
      <c r="W241" s="205"/>
      <c r="X241" s="205"/>
      <c r="Y241" s="205"/>
      <c r="Z241" s="205"/>
      <c r="AA241" s="205"/>
      <c r="AB241" s="205"/>
      <c r="AC241" s="205"/>
      <c r="AD241" s="205"/>
      <c r="AE241" s="205"/>
      <c r="AF241" s="205"/>
      <c r="AG241" s="205"/>
      <c r="AH241" s="205"/>
      <c r="AI241" s="205"/>
      <c r="AJ241" s="205"/>
      <c r="AK241" s="205"/>
      <c r="AL241" s="205"/>
      <c r="AM241" s="205"/>
      <c r="AN241" s="205"/>
      <c r="AO241" s="205"/>
      <c r="AP241" s="205"/>
      <c r="AQ241" s="205"/>
    </row>
    <row r="242" spans="1:43" ht="16.5" hidden="1" customHeight="1" x14ac:dyDescent="0.25">
      <c r="A242" s="386"/>
      <c r="B242" s="387"/>
      <c r="C242" s="388"/>
      <c r="D242" s="56"/>
      <c r="E242" s="10"/>
      <c r="F242" s="11"/>
      <c r="G242" s="11"/>
      <c r="H242" s="11"/>
      <c r="I242" s="12"/>
      <c r="J242" s="205"/>
      <c r="K242" s="205"/>
      <c r="L242" s="205"/>
      <c r="M242" s="205"/>
      <c r="N242" s="205"/>
      <c r="O242" s="205"/>
      <c r="P242" s="205"/>
      <c r="Q242" s="205"/>
      <c r="R242" s="205"/>
      <c r="S242" s="205"/>
      <c r="T242" s="205"/>
      <c r="U242" s="205"/>
      <c r="V242" s="205"/>
      <c r="W242" s="205"/>
      <c r="X242" s="205"/>
      <c r="Y242" s="205"/>
      <c r="Z242" s="205"/>
      <c r="AA242" s="205"/>
      <c r="AB242" s="205"/>
      <c r="AC242" s="205"/>
      <c r="AD242" s="205"/>
      <c r="AE242" s="205"/>
      <c r="AF242" s="205"/>
      <c r="AG242" s="205"/>
      <c r="AH242" s="205"/>
      <c r="AI242" s="205"/>
      <c r="AJ242" s="205"/>
      <c r="AK242" s="205"/>
      <c r="AL242" s="205"/>
      <c r="AM242" s="205"/>
      <c r="AN242" s="205"/>
      <c r="AO242" s="205"/>
      <c r="AP242" s="205"/>
      <c r="AQ242" s="205"/>
    </row>
    <row r="243" spans="1:43" hidden="1" x14ac:dyDescent="0.25">
      <c r="A243" s="60"/>
      <c r="B243" s="61"/>
      <c r="C243" s="62"/>
      <c r="D243" s="56"/>
      <c r="E243" s="10"/>
      <c r="F243" s="11"/>
      <c r="G243" s="11"/>
      <c r="H243" s="11"/>
      <c r="I243" s="12"/>
      <c r="J243" s="205"/>
      <c r="K243" s="205"/>
      <c r="L243" s="205"/>
      <c r="M243" s="205"/>
      <c r="N243" s="205"/>
      <c r="O243" s="205"/>
      <c r="P243" s="205"/>
      <c r="Q243" s="205"/>
      <c r="R243" s="205"/>
      <c r="S243" s="205"/>
      <c r="T243" s="205"/>
      <c r="U243" s="205"/>
      <c r="V243" s="205"/>
      <c r="W243" s="205"/>
      <c r="X243" s="205"/>
      <c r="Y243" s="205"/>
      <c r="Z243" s="205"/>
      <c r="AA243" s="205"/>
      <c r="AB243" s="205"/>
      <c r="AC243" s="205"/>
      <c r="AD243" s="205"/>
      <c r="AE243" s="205"/>
      <c r="AF243" s="205"/>
      <c r="AG243" s="205"/>
      <c r="AH243" s="205"/>
      <c r="AI243" s="205"/>
      <c r="AJ243" s="205"/>
      <c r="AK243" s="205"/>
      <c r="AL243" s="205"/>
      <c r="AM243" s="205"/>
      <c r="AN243" s="205"/>
      <c r="AO243" s="205"/>
      <c r="AP243" s="205"/>
      <c r="AQ243" s="205"/>
    </row>
    <row r="244" spans="1:43" s="122" customFormat="1" ht="26.25" x14ac:dyDescent="0.25">
      <c r="A244" s="115" t="s">
        <v>69</v>
      </c>
      <c r="B244" s="116"/>
      <c r="C244" s="117"/>
      <c r="D244" s="118" t="s">
        <v>92</v>
      </c>
      <c r="E244" s="119">
        <f>E246</f>
        <v>1058715</v>
      </c>
      <c r="F244" s="119">
        <f>F246</f>
        <v>1043300</v>
      </c>
      <c r="G244" s="119">
        <f>G246</f>
        <v>1332600</v>
      </c>
      <c r="H244" s="119">
        <f>H246</f>
        <v>1332600</v>
      </c>
      <c r="I244" s="119">
        <f>I246</f>
        <v>1332600</v>
      </c>
      <c r="J244" s="205"/>
      <c r="K244" s="205"/>
      <c r="L244" s="205"/>
      <c r="M244" s="205"/>
      <c r="N244" s="205"/>
      <c r="O244" s="205"/>
      <c r="P244" s="205"/>
      <c r="Q244" s="205"/>
      <c r="R244" s="205"/>
      <c r="S244" s="205"/>
      <c r="T244" s="205"/>
      <c r="U244" s="205"/>
      <c r="V244" s="205"/>
      <c r="W244" s="205"/>
      <c r="X244" s="205"/>
      <c r="Y244" s="205"/>
      <c r="Z244" s="205"/>
      <c r="AA244" s="205"/>
      <c r="AB244" s="205"/>
      <c r="AC244" s="205"/>
      <c r="AD244" s="205"/>
      <c r="AE244" s="205"/>
      <c r="AF244" s="205"/>
      <c r="AG244" s="205"/>
      <c r="AH244" s="205"/>
      <c r="AI244" s="205"/>
      <c r="AJ244" s="205"/>
      <c r="AK244" s="205"/>
      <c r="AL244" s="205"/>
      <c r="AM244" s="205"/>
      <c r="AN244" s="205"/>
      <c r="AO244" s="205"/>
      <c r="AP244" s="205"/>
      <c r="AQ244" s="205"/>
    </row>
    <row r="245" spans="1:43" s="205" customFormat="1" x14ac:dyDescent="0.25">
      <c r="A245" s="380" t="s">
        <v>129</v>
      </c>
      <c r="B245" s="381"/>
      <c r="C245" s="382"/>
      <c r="D245" s="248" t="s">
        <v>130</v>
      </c>
      <c r="E245" s="10"/>
      <c r="F245" s="10"/>
      <c r="G245" s="11"/>
      <c r="H245" s="11"/>
      <c r="I245" s="12"/>
    </row>
    <row r="246" spans="1:43" s="83" customFormat="1" x14ac:dyDescent="0.25">
      <c r="A246" s="138"/>
      <c r="B246" s="146">
        <v>3</v>
      </c>
      <c r="C246" s="147"/>
      <c r="D246" s="148" t="s">
        <v>24</v>
      </c>
      <c r="E246" s="80">
        <f>E247+E257+E265</f>
        <v>1058715</v>
      </c>
      <c r="F246" s="80">
        <f>F247+F257</f>
        <v>1043300</v>
      </c>
      <c r="G246" s="80">
        <f>G247+G257</f>
        <v>1332600</v>
      </c>
      <c r="H246" s="80">
        <f>H247+H257</f>
        <v>1332600</v>
      </c>
      <c r="I246" s="80">
        <f>I247+I257</f>
        <v>1332600</v>
      </c>
      <c r="J246" s="205"/>
      <c r="K246" s="205"/>
      <c r="L246" s="205"/>
      <c r="M246" s="205"/>
      <c r="N246" s="205"/>
      <c r="O246" s="205"/>
      <c r="P246" s="205"/>
      <c r="Q246" s="205"/>
      <c r="R246" s="205"/>
      <c r="S246" s="205"/>
      <c r="T246" s="205"/>
      <c r="U246" s="205"/>
      <c r="V246" s="205"/>
      <c r="W246" s="205"/>
      <c r="X246" s="205"/>
      <c r="Y246" s="205"/>
      <c r="Z246" s="205"/>
      <c r="AA246" s="205"/>
      <c r="AB246" s="205"/>
      <c r="AC246" s="205"/>
      <c r="AD246" s="205"/>
      <c r="AE246" s="205"/>
      <c r="AF246" s="205"/>
      <c r="AG246" s="205"/>
      <c r="AH246" s="205"/>
      <c r="AI246" s="205"/>
      <c r="AJ246" s="205"/>
      <c r="AK246" s="205"/>
      <c r="AL246" s="205"/>
      <c r="AM246" s="205"/>
      <c r="AN246" s="205"/>
      <c r="AO246" s="205"/>
      <c r="AP246" s="205"/>
      <c r="AQ246" s="205"/>
    </row>
    <row r="247" spans="1:43" s="92" customFormat="1" x14ac:dyDescent="0.25">
      <c r="A247" s="85"/>
      <c r="B247" s="86">
        <v>31</v>
      </c>
      <c r="C247" s="95"/>
      <c r="D247" s="165" t="s">
        <v>25</v>
      </c>
      <c r="E247" s="89">
        <v>1008179</v>
      </c>
      <c r="F247" s="89">
        <v>1000850</v>
      </c>
      <c r="G247" s="89">
        <v>1285000</v>
      </c>
      <c r="H247" s="90">
        <v>1285000</v>
      </c>
      <c r="I247" s="90">
        <v>1285000</v>
      </c>
      <c r="J247" s="205"/>
      <c r="K247" s="205"/>
      <c r="L247" s="205"/>
      <c r="M247" s="205"/>
      <c r="N247" s="205"/>
      <c r="O247" s="205"/>
      <c r="P247" s="205"/>
      <c r="Q247" s="205"/>
      <c r="R247" s="205"/>
      <c r="S247" s="205"/>
      <c r="T247" s="205"/>
      <c r="U247" s="205"/>
      <c r="V247" s="205"/>
      <c r="W247" s="205"/>
      <c r="X247" s="205"/>
      <c r="Y247" s="205"/>
      <c r="Z247" s="205"/>
      <c r="AA247" s="205"/>
      <c r="AB247" s="205"/>
      <c r="AC247" s="205"/>
      <c r="AD247" s="205"/>
      <c r="AE247" s="205"/>
      <c r="AF247" s="205"/>
      <c r="AG247" s="205"/>
      <c r="AH247" s="205"/>
      <c r="AI247" s="205"/>
      <c r="AJ247" s="205"/>
      <c r="AK247" s="205"/>
      <c r="AL247" s="205"/>
      <c r="AM247" s="205"/>
      <c r="AN247" s="205"/>
      <c r="AO247" s="205"/>
      <c r="AP247" s="205"/>
      <c r="AQ247" s="205"/>
    </row>
    <row r="248" spans="1:43" s="159" customFormat="1" hidden="1" x14ac:dyDescent="0.25">
      <c r="A248" s="170"/>
      <c r="B248" s="171"/>
      <c r="C248" s="180"/>
      <c r="D248" s="173"/>
      <c r="E248" s="156"/>
      <c r="F248" s="156"/>
      <c r="G248" s="156"/>
      <c r="H248" s="157"/>
      <c r="I248" s="158"/>
      <c r="J248" s="205"/>
      <c r="K248" s="205"/>
      <c r="L248" s="205"/>
      <c r="M248" s="205"/>
      <c r="N248" s="205"/>
      <c r="O248" s="205"/>
      <c r="P248" s="205"/>
      <c r="Q248" s="205"/>
      <c r="R248" s="205"/>
      <c r="S248" s="205"/>
      <c r="T248" s="205"/>
      <c r="U248" s="205"/>
      <c r="V248" s="205"/>
      <c r="W248" s="205"/>
      <c r="X248" s="205"/>
      <c r="Y248" s="205"/>
      <c r="Z248" s="205"/>
      <c r="AA248" s="205"/>
      <c r="AB248" s="205"/>
      <c r="AC248" s="205"/>
      <c r="AD248" s="205"/>
      <c r="AE248" s="205"/>
      <c r="AF248" s="205"/>
      <c r="AG248" s="205"/>
      <c r="AH248" s="205"/>
      <c r="AI248" s="205"/>
      <c r="AJ248" s="205"/>
      <c r="AK248" s="205"/>
      <c r="AL248" s="205"/>
      <c r="AM248" s="205"/>
      <c r="AN248" s="205"/>
      <c r="AO248" s="205"/>
      <c r="AP248" s="205"/>
      <c r="AQ248" s="205"/>
    </row>
    <row r="249" spans="1:43" ht="15.75" hidden="1" customHeight="1" x14ac:dyDescent="0.25">
      <c r="A249" s="386"/>
      <c r="B249" s="387"/>
      <c r="C249" s="388"/>
      <c r="D249" s="64"/>
      <c r="E249" s="10"/>
      <c r="F249" s="11"/>
      <c r="G249" s="11"/>
      <c r="H249" s="11"/>
      <c r="I249" s="12"/>
      <c r="J249" s="205"/>
      <c r="K249" s="205"/>
      <c r="L249" s="205"/>
      <c r="M249" s="205"/>
      <c r="N249" s="205"/>
      <c r="O249" s="205"/>
      <c r="P249" s="205"/>
      <c r="Q249" s="205"/>
      <c r="R249" s="205"/>
      <c r="S249" s="205"/>
      <c r="T249" s="205"/>
      <c r="U249" s="205"/>
      <c r="V249" s="205"/>
      <c r="W249" s="205"/>
      <c r="X249" s="205"/>
      <c r="Y249" s="205"/>
      <c r="Z249" s="205"/>
      <c r="AA249" s="205"/>
      <c r="AB249" s="205"/>
      <c r="AC249" s="205"/>
      <c r="AD249" s="205"/>
      <c r="AE249" s="205"/>
      <c r="AF249" s="205"/>
      <c r="AG249" s="205"/>
      <c r="AH249" s="205"/>
      <c r="AI249" s="205"/>
      <c r="AJ249" s="205"/>
      <c r="AK249" s="205"/>
      <c r="AL249" s="205"/>
      <c r="AM249" s="205"/>
      <c r="AN249" s="205"/>
      <c r="AO249" s="205"/>
      <c r="AP249" s="205"/>
      <c r="AQ249" s="205"/>
    </row>
    <row r="250" spans="1:43" hidden="1" x14ac:dyDescent="0.25">
      <c r="A250" s="76"/>
      <c r="B250" s="77"/>
      <c r="C250" s="78"/>
      <c r="D250" s="64"/>
      <c r="E250" s="10"/>
      <c r="F250" s="11"/>
      <c r="G250" s="11"/>
      <c r="H250" s="11"/>
      <c r="I250" s="12"/>
      <c r="J250" s="205"/>
      <c r="K250" s="205"/>
      <c r="L250" s="205"/>
      <c r="M250" s="205"/>
      <c r="N250" s="205"/>
      <c r="O250" s="205"/>
      <c r="P250" s="205"/>
      <c r="Q250" s="205"/>
      <c r="R250" s="205"/>
      <c r="S250" s="205"/>
      <c r="T250" s="205"/>
      <c r="U250" s="205"/>
      <c r="V250" s="205"/>
      <c r="W250" s="205"/>
      <c r="X250" s="205"/>
      <c r="Y250" s="205"/>
      <c r="Z250" s="205"/>
      <c r="AA250" s="205"/>
      <c r="AB250" s="205"/>
      <c r="AC250" s="205"/>
      <c r="AD250" s="205"/>
      <c r="AE250" s="205"/>
      <c r="AF250" s="205"/>
      <c r="AG250" s="205"/>
      <c r="AH250" s="205"/>
      <c r="AI250" s="205"/>
      <c r="AJ250" s="205"/>
      <c r="AK250" s="205"/>
      <c r="AL250" s="205"/>
      <c r="AM250" s="205"/>
      <c r="AN250" s="205"/>
      <c r="AO250" s="205"/>
      <c r="AP250" s="205"/>
      <c r="AQ250" s="205"/>
    </row>
    <row r="251" spans="1:43" hidden="1" x14ac:dyDescent="0.25">
      <c r="A251" s="76"/>
      <c r="B251" s="77"/>
      <c r="C251" s="78"/>
      <c r="D251" s="64"/>
      <c r="E251" s="10"/>
      <c r="F251" s="11"/>
      <c r="G251" s="11"/>
      <c r="H251" s="11"/>
      <c r="I251" s="12"/>
      <c r="J251" s="205"/>
      <c r="K251" s="205"/>
      <c r="L251" s="205"/>
      <c r="M251" s="205"/>
      <c r="N251" s="205"/>
      <c r="O251" s="205"/>
      <c r="P251" s="205"/>
      <c r="Q251" s="205"/>
      <c r="R251" s="205"/>
      <c r="S251" s="205"/>
      <c r="T251" s="205"/>
      <c r="U251" s="205"/>
      <c r="V251" s="205"/>
      <c r="W251" s="205"/>
      <c r="X251" s="205"/>
      <c r="Y251" s="205"/>
      <c r="Z251" s="205"/>
      <c r="AA251" s="205"/>
      <c r="AB251" s="205"/>
      <c r="AC251" s="205"/>
      <c r="AD251" s="205"/>
      <c r="AE251" s="205"/>
      <c r="AF251" s="205"/>
      <c r="AG251" s="205"/>
      <c r="AH251" s="205"/>
      <c r="AI251" s="205"/>
      <c r="AJ251" s="205"/>
      <c r="AK251" s="205"/>
      <c r="AL251" s="205"/>
      <c r="AM251" s="205"/>
      <c r="AN251" s="205"/>
      <c r="AO251" s="205"/>
      <c r="AP251" s="205"/>
      <c r="AQ251" s="205"/>
    </row>
    <row r="252" spans="1:43" s="159" customFormat="1" hidden="1" x14ac:dyDescent="0.25">
      <c r="A252" s="170"/>
      <c r="B252" s="171"/>
      <c r="C252" s="180"/>
      <c r="D252" s="173"/>
      <c r="E252" s="156"/>
      <c r="F252" s="156"/>
      <c r="G252" s="156"/>
      <c r="H252" s="157"/>
      <c r="I252" s="158"/>
      <c r="J252" s="205"/>
      <c r="K252" s="205"/>
      <c r="L252" s="205"/>
      <c r="M252" s="205"/>
      <c r="N252" s="205"/>
      <c r="O252" s="205"/>
      <c r="P252" s="205"/>
      <c r="Q252" s="205"/>
      <c r="R252" s="205"/>
      <c r="S252" s="205"/>
      <c r="T252" s="205"/>
      <c r="U252" s="205"/>
      <c r="V252" s="205"/>
      <c r="W252" s="205"/>
      <c r="X252" s="205"/>
      <c r="Y252" s="205"/>
      <c r="Z252" s="205"/>
      <c r="AA252" s="205"/>
      <c r="AB252" s="205"/>
      <c r="AC252" s="205"/>
      <c r="AD252" s="205"/>
      <c r="AE252" s="205"/>
      <c r="AF252" s="205"/>
      <c r="AG252" s="205"/>
      <c r="AH252" s="205"/>
      <c r="AI252" s="205"/>
      <c r="AJ252" s="205"/>
      <c r="AK252" s="205"/>
      <c r="AL252" s="205"/>
      <c r="AM252" s="205"/>
      <c r="AN252" s="205"/>
      <c r="AO252" s="205"/>
      <c r="AP252" s="205"/>
      <c r="AQ252" s="205"/>
    </row>
    <row r="253" spans="1:43" hidden="1" x14ac:dyDescent="0.25">
      <c r="A253" s="386"/>
      <c r="B253" s="387"/>
      <c r="C253" s="388"/>
      <c r="D253" s="64"/>
      <c r="E253" s="10"/>
      <c r="F253" s="11"/>
      <c r="G253" s="11"/>
      <c r="H253" s="11"/>
      <c r="I253" s="12"/>
      <c r="J253" s="205"/>
      <c r="K253" s="205"/>
      <c r="L253" s="205"/>
      <c r="M253" s="205"/>
      <c r="N253" s="205"/>
      <c r="O253" s="205"/>
      <c r="P253" s="205"/>
      <c r="Q253" s="205"/>
      <c r="R253" s="205"/>
      <c r="S253" s="205"/>
      <c r="T253" s="205"/>
      <c r="U253" s="205"/>
      <c r="V253" s="205"/>
      <c r="W253" s="205"/>
      <c r="X253" s="205"/>
      <c r="Y253" s="205"/>
      <c r="Z253" s="205"/>
      <c r="AA253" s="205"/>
      <c r="AB253" s="205"/>
      <c r="AC253" s="205"/>
      <c r="AD253" s="205"/>
      <c r="AE253" s="205"/>
      <c r="AF253" s="205"/>
      <c r="AG253" s="205"/>
      <c r="AH253" s="205"/>
      <c r="AI253" s="205"/>
      <c r="AJ253" s="205"/>
      <c r="AK253" s="205"/>
      <c r="AL253" s="205"/>
      <c r="AM253" s="205"/>
      <c r="AN253" s="205"/>
      <c r="AO253" s="205"/>
      <c r="AP253" s="205"/>
      <c r="AQ253" s="205"/>
    </row>
    <row r="254" spans="1:43" s="159" customFormat="1" hidden="1" x14ac:dyDescent="0.25">
      <c r="A254" s="170"/>
      <c r="B254" s="171"/>
      <c r="C254" s="180"/>
      <c r="D254" s="173"/>
      <c r="E254" s="156"/>
      <c r="F254" s="156"/>
      <c r="G254" s="156"/>
      <c r="H254" s="157"/>
      <c r="I254" s="158"/>
      <c r="J254" s="205"/>
      <c r="K254" s="205"/>
      <c r="L254" s="205"/>
      <c r="M254" s="205"/>
      <c r="N254" s="205"/>
      <c r="O254" s="205"/>
      <c r="P254" s="205"/>
      <c r="Q254" s="205"/>
      <c r="R254" s="205"/>
      <c r="S254" s="205"/>
      <c r="T254" s="205"/>
      <c r="U254" s="205"/>
      <c r="V254" s="205"/>
      <c r="W254" s="205"/>
      <c r="X254" s="205"/>
      <c r="Y254" s="205"/>
      <c r="Z254" s="205"/>
      <c r="AA254" s="205"/>
      <c r="AB254" s="205"/>
      <c r="AC254" s="205"/>
      <c r="AD254" s="205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</row>
    <row r="255" spans="1:43" ht="15" hidden="1" customHeight="1" x14ac:dyDescent="0.25">
      <c r="A255" s="386"/>
      <c r="B255" s="387"/>
      <c r="C255" s="388"/>
      <c r="D255" s="64"/>
      <c r="E255" s="10"/>
      <c r="F255" s="11"/>
      <c r="G255" s="11"/>
      <c r="H255" s="11"/>
      <c r="I255" s="12"/>
      <c r="J255" s="205"/>
      <c r="K255" s="205"/>
      <c r="L255" s="205"/>
      <c r="M255" s="205"/>
      <c r="N255" s="205"/>
      <c r="O255" s="205"/>
      <c r="P255" s="205"/>
      <c r="Q255" s="205"/>
      <c r="R255" s="205"/>
      <c r="S255" s="205"/>
      <c r="T255" s="205"/>
      <c r="U255" s="205"/>
      <c r="V255" s="205"/>
      <c r="W255" s="205"/>
      <c r="X255" s="205"/>
      <c r="Y255" s="205"/>
      <c r="Z255" s="205"/>
      <c r="AA255" s="205"/>
      <c r="AB255" s="205"/>
      <c r="AC255" s="205"/>
      <c r="AD255" s="205"/>
      <c r="AE255" s="205"/>
      <c r="AF255" s="205"/>
      <c r="AG255" s="205"/>
      <c r="AH255" s="205"/>
      <c r="AI255" s="205"/>
      <c r="AJ255" s="205"/>
      <c r="AK255" s="205"/>
      <c r="AL255" s="205"/>
      <c r="AM255" s="205"/>
      <c r="AN255" s="205"/>
      <c r="AO255" s="205"/>
      <c r="AP255" s="205"/>
      <c r="AQ255" s="205"/>
    </row>
    <row r="256" spans="1:43" ht="27" hidden="1" customHeight="1" x14ac:dyDescent="0.25">
      <c r="A256" s="386"/>
      <c r="B256" s="387"/>
      <c r="C256" s="388"/>
      <c r="D256" s="64"/>
      <c r="E256" s="10"/>
      <c r="F256" s="11"/>
      <c r="G256" s="11"/>
      <c r="H256" s="11"/>
      <c r="I256" s="12"/>
      <c r="J256" s="205"/>
      <c r="K256" s="205"/>
      <c r="L256" s="205"/>
      <c r="M256" s="205"/>
      <c r="N256" s="205"/>
      <c r="O256" s="205"/>
      <c r="P256" s="205"/>
      <c r="Q256" s="205"/>
      <c r="R256" s="205"/>
      <c r="S256" s="205"/>
      <c r="T256" s="205"/>
      <c r="U256" s="205"/>
      <c r="V256" s="205"/>
      <c r="W256" s="205"/>
      <c r="X256" s="205"/>
      <c r="Y256" s="205"/>
      <c r="Z256" s="205"/>
      <c r="AA256" s="205"/>
      <c r="AB256" s="205"/>
      <c r="AC256" s="205"/>
      <c r="AD256" s="205"/>
      <c r="AE256" s="205"/>
      <c r="AF256" s="205"/>
      <c r="AG256" s="205"/>
      <c r="AH256" s="205"/>
      <c r="AI256" s="205"/>
      <c r="AJ256" s="205"/>
      <c r="AK256" s="205"/>
      <c r="AL256" s="205"/>
      <c r="AM256" s="205"/>
      <c r="AN256" s="205"/>
      <c r="AO256" s="205"/>
      <c r="AP256" s="205"/>
      <c r="AQ256" s="205"/>
    </row>
    <row r="257" spans="1:43" s="92" customFormat="1" ht="14.25" customHeight="1" x14ac:dyDescent="0.25">
      <c r="A257" s="85"/>
      <c r="B257" s="86">
        <v>32</v>
      </c>
      <c r="C257" s="95"/>
      <c r="D257" s="165" t="s">
        <v>41</v>
      </c>
      <c r="E257" s="89">
        <v>48964</v>
      </c>
      <c r="F257" s="89">
        <v>42450</v>
      </c>
      <c r="G257" s="89">
        <v>47600</v>
      </c>
      <c r="H257" s="89">
        <v>47600</v>
      </c>
      <c r="I257" s="89">
        <v>47600</v>
      </c>
      <c r="J257" s="205"/>
      <c r="K257" s="205"/>
      <c r="L257" s="205"/>
      <c r="M257" s="205"/>
      <c r="N257" s="205"/>
      <c r="O257" s="205"/>
      <c r="P257" s="205"/>
      <c r="Q257" s="205"/>
      <c r="R257" s="205"/>
      <c r="S257" s="205"/>
      <c r="T257" s="205"/>
      <c r="U257" s="205"/>
      <c r="V257" s="205"/>
      <c r="W257" s="205"/>
      <c r="X257" s="205"/>
      <c r="Y257" s="205"/>
      <c r="Z257" s="205"/>
      <c r="AA257" s="205"/>
      <c r="AB257" s="205"/>
      <c r="AC257" s="205"/>
      <c r="AD257" s="205"/>
      <c r="AE257" s="205"/>
      <c r="AF257" s="205"/>
      <c r="AG257" s="205"/>
      <c r="AH257" s="205"/>
      <c r="AI257" s="205"/>
      <c r="AJ257" s="205"/>
      <c r="AK257" s="205"/>
      <c r="AL257" s="205"/>
      <c r="AM257" s="205"/>
      <c r="AN257" s="205"/>
      <c r="AO257" s="205"/>
      <c r="AP257" s="205"/>
      <c r="AQ257" s="205"/>
    </row>
    <row r="258" spans="1:43" s="159" customFormat="1" ht="17.25" hidden="1" customHeight="1" x14ac:dyDescent="0.25">
      <c r="A258" s="170"/>
      <c r="B258" s="171"/>
      <c r="C258" s="180"/>
      <c r="D258" s="173"/>
      <c r="E258" s="156"/>
      <c r="F258" s="156"/>
      <c r="G258" s="156"/>
      <c r="H258" s="157"/>
      <c r="I258" s="158"/>
      <c r="J258" s="205"/>
      <c r="K258" s="205"/>
      <c r="L258" s="205"/>
      <c r="M258" s="205"/>
      <c r="N258" s="205"/>
      <c r="O258" s="205"/>
      <c r="P258" s="205"/>
      <c r="Q258" s="205"/>
      <c r="R258" s="205"/>
      <c r="S258" s="205"/>
      <c r="T258" s="205"/>
      <c r="U258" s="205"/>
      <c r="V258" s="205"/>
      <c r="W258" s="205"/>
      <c r="X258" s="205"/>
      <c r="Y258" s="205"/>
      <c r="Z258" s="205"/>
      <c r="AA258" s="205"/>
      <c r="AB258" s="205"/>
      <c r="AC258" s="205"/>
      <c r="AD258" s="205"/>
      <c r="AE258" s="205"/>
      <c r="AF258" s="205"/>
      <c r="AG258" s="205"/>
      <c r="AH258" s="205"/>
      <c r="AI258" s="205"/>
      <c r="AJ258" s="205"/>
      <c r="AK258" s="205"/>
      <c r="AL258" s="205"/>
      <c r="AM258" s="205"/>
      <c r="AN258" s="205"/>
      <c r="AO258" s="205"/>
      <c r="AP258" s="205"/>
      <c r="AQ258" s="205"/>
    </row>
    <row r="259" spans="1:43" ht="16.5" hidden="1" customHeight="1" x14ac:dyDescent="0.25">
      <c r="A259" s="386"/>
      <c r="B259" s="387"/>
      <c r="C259" s="388"/>
      <c r="D259" s="64"/>
      <c r="E259" s="10"/>
      <c r="F259" s="11"/>
      <c r="G259" s="11"/>
      <c r="H259" s="11"/>
      <c r="I259" s="12"/>
      <c r="J259" s="205"/>
      <c r="K259" s="205"/>
      <c r="L259" s="205"/>
      <c r="M259" s="205"/>
      <c r="N259" s="205"/>
      <c r="O259" s="205"/>
      <c r="P259" s="205"/>
      <c r="Q259" s="205"/>
      <c r="R259" s="205"/>
      <c r="S259" s="205"/>
      <c r="T259" s="205"/>
      <c r="U259" s="205"/>
      <c r="V259" s="205"/>
      <c r="W259" s="205"/>
      <c r="X259" s="205"/>
      <c r="Y259" s="205"/>
      <c r="Z259" s="205"/>
      <c r="AA259" s="205"/>
      <c r="AB259" s="205"/>
      <c r="AC259" s="205"/>
      <c r="AD259" s="205"/>
      <c r="AE259" s="205"/>
      <c r="AF259" s="205"/>
      <c r="AG259" s="205"/>
      <c r="AH259" s="205"/>
      <c r="AI259" s="205"/>
      <c r="AJ259" s="205"/>
      <c r="AK259" s="205"/>
      <c r="AL259" s="205"/>
      <c r="AM259" s="205"/>
      <c r="AN259" s="205"/>
      <c r="AO259" s="205"/>
      <c r="AP259" s="205"/>
      <c r="AQ259" s="205"/>
    </row>
    <row r="260" spans="1:43" s="159" customFormat="1" ht="18.75" hidden="1" customHeight="1" x14ac:dyDescent="0.25">
      <c r="A260" s="170"/>
      <c r="B260" s="171"/>
      <c r="C260" s="180"/>
      <c r="D260" s="173"/>
      <c r="E260" s="156"/>
      <c r="F260" s="156"/>
      <c r="G260" s="156"/>
      <c r="H260" s="157"/>
      <c r="I260" s="158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205"/>
      <c r="W260" s="205"/>
      <c r="X260" s="205"/>
      <c r="Y260" s="205"/>
      <c r="Z260" s="205"/>
      <c r="AA260" s="205"/>
      <c r="AB260" s="205"/>
      <c r="AC260" s="205"/>
      <c r="AD260" s="205"/>
      <c r="AE260" s="205"/>
      <c r="AF260" s="205"/>
      <c r="AG260" s="205"/>
      <c r="AH260" s="205"/>
      <c r="AI260" s="205"/>
      <c r="AJ260" s="205"/>
      <c r="AK260" s="205"/>
      <c r="AL260" s="205"/>
      <c r="AM260" s="205"/>
      <c r="AN260" s="205"/>
      <c r="AO260" s="205"/>
      <c r="AP260" s="205"/>
      <c r="AQ260" s="205"/>
    </row>
    <row r="261" spans="1:43" hidden="1" x14ac:dyDescent="0.25">
      <c r="A261" s="386"/>
      <c r="B261" s="387"/>
      <c r="C261" s="388"/>
      <c r="D261" s="64"/>
      <c r="E261" s="10"/>
      <c r="F261" s="11"/>
      <c r="G261" s="11"/>
      <c r="H261" s="11"/>
      <c r="I261" s="12"/>
      <c r="J261" s="205"/>
      <c r="K261" s="205"/>
      <c r="L261" s="205"/>
      <c r="M261" s="205"/>
      <c r="N261" s="205"/>
      <c r="O261" s="205"/>
      <c r="P261" s="205"/>
      <c r="Q261" s="205"/>
      <c r="R261" s="205"/>
      <c r="S261" s="205"/>
      <c r="T261" s="205"/>
      <c r="U261" s="205"/>
      <c r="V261" s="205"/>
      <c r="W261" s="205"/>
      <c r="X261" s="205"/>
      <c r="Y261" s="205"/>
      <c r="Z261" s="205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</row>
    <row r="262" spans="1:43" hidden="1" x14ac:dyDescent="0.25">
      <c r="A262" s="293"/>
      <c r="B262" s="294"/>
      <c r="C262" s="295"/>
      <c r="D262" s="64"/>
      <c r="E262" s="10"/>
      <c r="F262" s="10"/>
      <c r="G262" s="11"/>
      <c r="H262" s="11"/>
      <c r="I262" s="12"/>
      <c r="J262" s="205"/>
      <c r="K262" s="205"/>
      <c r="L262" s="205"/>
      <c r="M262" s="205"/>
      <c r="N262" s="205"/>
      <c r="O262" s="205"/>
      <c r="P262" s="205"/>
      <c r="Q262" s="205"/>
      <c r="R262" s="205"/>
      <c r="S262" s="205"/>
      <c r="T262" s="205"/>
      <c r="U262" s="205"/>
      <c r="V262" s="205"/>
      <c r="W262" s="205"/>
      <c r="X262" s="205"/>
      <c r="Y262" s="205"/>
      <c r="Z262" s="205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</row>
    <row r="263" spans="1:43" hidden="1" x14ac:dyDescent="0.25">
      <c r="A263" s="401"/>
      <c r="B263" s="402"/>
      <c r="C263" s="403"/>
      <c r="D263" s="181"/>
      <c r="E263" s="156"/>
      <c r="F263" s="156"/>
      <c r="G263" s="157"/>
      <c r="H263" s="157"/>
      <c r="I263" s="158"/>
      <c r="J263" s="205"/>
      <c r="K263" s="205"/>
      <c r="L263" s="205"/>
      <c r="M263" s="205"/>
      <c r="N263" s="205"/>
      <c r="O263" s="205"/>
      <c r="P263" s="205"/>
      <c r="Q263" s="205"/>
      <c r="R263" s="205"/>
      <c r="S263" s="205"/>
      <c r="T263" s="205"/>
      <c r="U263" s="205"/>
      <c r="V263" s="205"/>
      <c r="W263" s="205"/>
      <c r="X263" s="205"/>
      <c r="Y263" s="205"/>
      <c r="Z263" s="205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</row>
    <row r="264" spans="1:43" hidden="1" x14ac:dyDescent="0.25">
      <c r="A264" s="386"/>
      <c r="B264" s="387"/>
      <c r="C264" s="388"/>
      <c r="D264" s="56"/>
      <c r="E264" s="10"/>
      <c r="F264" s="10"/>
      <c r="G264" s="11"/>
      <c r="H264" s="11"/>
      <c r="I264" s="12"/>
      <c r="J264" s="205"/>
      <c r="K264" s="205"/>
      <c r="L264" s="205"/>
      <c r="M264" s="205"/>
      <c r="N264" s="205"/>
      <c r="O264" s="205"/>
      <c r="P264" s="205"/>
      <c r="Q264" s="205"/>
      <c r="R264" s="205"/>
      <c r="S264" s="205"/>
      <c r="T264" s="205"/>
      <c r="U264" s="205"/>
      <c r="V264" s="205"/>
      <c r="W264" s="205"/>
      <c r="X264" s="205"/>
      <c r="Y264" s="205"/>
      <c r="Z264" s="205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</row>
    <row r="265" spans="1:43" x14ac:dyDescent="0.25">
      <c r="A265" s="323">
        <v>34</v>
      </c>
      <c r="B265" s="324"/>
      <c r="C265" s="325"/>
      <c r="D265" s="326" t="s">
        <v>181</v>
      </c>
      <c r="E265" s="227">
        <v>1572</v>
      </c>
      <c r="F265" s="227"/>
      <c r="G265" s="227"/>
      <c r="H265" s="227"/>
      <c r="I265" s="327"/>
      <c r="J265" s="205"/>
      <c r="K265" s="205"/>
      <c r="L265" s="205"/>
      <c r="M265" s="205"/>
      <c r="N265" s="205"/>
      <c r="O265" s="205"/>
      <c r="P265" s="205"/>
      <c r="Q265" s="205"/>
      <c r="R265" s="205"/>
      <c r="S265" s="205"/>
      <c r="T265" s="205"/>
      <c r="U265" s="205"/>
      <c r="V265" s="205"/>
      <c r="W265" s="205"/>
      <c r="X265" s="205"/>
      <c r="Y265" s="205"/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</row>
    <row r="266" spans="1:43" hidden="1" x14ac:dyDescent="0.25">
      <c r="A266" s="293"/>
      <c r="B266" s="319"/>
      <c r="C266" s="320"/>
      <c r="D266" s="328"/>
      <c r="E266" s="89"/>
      <c r="F266" s="89"/>
      <c r="G266" s="89"/>
      <c r="H266" s="89"/>
      <c r="I266" s="322"/>
      <c r="J266" s="205"/>
      <c r="K266" s="205"/>
      <c r="L266" s="205"/>
      <c r="M266" s="205"/>
      <c r="N266" s="205"/>
      <c r="O266" s="205"/>
      <c r="P266" s="205"/>
      <c r="Q266" s="205"/>
      <c r="R266" s="205"/>
      <c r="S266" s="205"/>
      <c r="T266" s="205"/>
      <c r="U266" s="205"/>
      <c r="V266" s="205"/>
      <c r="W266" s="205"/>
      <c r="X266" s="205"/>
      <c r="Y266" s="205"/>
      <c r="Z266" s="205"/>
      <c r="AA266" s="205"/>
      <c r="AB266" s="205"/>
      <c r="AC266" s="205"/>
      <c r="AD266" s="205"/>
      <c r="AE266" s="205"/>
      <c r="AF266" s="205"/>
      <c r="AG266" s="205"/>
      <c r="AH266" s="205"/>
      <c r="AI266" s="205"/>
      <c r="AJ266" s="205"/>
      <c r="AK266" s="205"/>
      <c r="AL266" s="205"/>
      <c r="AM266" s="205"/>
      <c r="AN266" s="205"/>
      <c r="AO266" s="205"/>
      <c r="AP266" s="205"/>
      <c r="AQ266" s="205"/>
    </row>
    <row r="267" spans="1:43" hidden="1" x14ac:dyDescent="0.25">
      <c r="A267" s="293"/>
      <c r="B267" s="294"/>
      <c r="C267" s="295"/>
      <c r="D267" s="64"/>
      <c r="E267" s="10"/>
      <c r="F267" s="10"/>
      <c r="G267" s="10"/>
      <c r="H267" s="10"/>
      <c r="I267" s="317"/>
      <c r="J267" s="205"/>
      <c r="K267" s="205"/>
      <c r="L267" s="205"/>
      <c r="M267" s="205"/>
      <c r="N267" s="205"/>
      <c r="O267" s="205"/>
      <c r="P267" s="205"/>
      <c r="Q267" s="205"/>
      <c r="R267" s="205"/>
      <c r="S267" s="205"/>
      <c r="T267" s="205"/>
      <c r="U267" s="205"/>
      <c r="V267" s="205"/>
      <c r="W267" s="205"/>
      <c r="X267" s="205"/>
      <c r="Y267" s="205"/>
      <c r="Z267" s="205"/>
      <c r="AA267" s="205"/>
      <c r="AB267" s="205"/>
      <c r="AC267" s="205"/>
      <c r="AD267" s="205"/>
      <c r="AE267" s="205"/>
      <c r="AF267" s="205"/>
      <c r="AG267" s="205"/>
      <c r="AH267" s="205"/>
      <c r="AI267" s="205"/>
      <c r="AJ267" s="205"/>
      <c r="AK267" s="205"/>
      <c r="AL267" s="205"/>
      <c r="AM267" s="205"/>
      <c r="AN267" s="205"/>
      <c r="AO267" s="205"/>
      <c r="AP267" s="205"/>
      <c r="AQ267" s="205"/>
    </row>
    <row r="268" spans="1:43" s="122" customFormat="1" x14ac:dyDescent="0.25">
      <c r="A268" s="115" t="s">
        <v>84</v>
      </c>
      <c r="B268" s="116"/>
      <c r="C268" s="117"/>
      <c r="D268" s="118" t="s">
        <v>77</v>
      </c>
      <c r="E268" s="119"/>
      <c r="F268" s="119">
        <f>F270</f>
        <v>300</v>
      </c>
      <c r="G268" s="119">
        <f>G270</f>
        <v>530</v>
      </c>
      <c r="H268" s="119">
        <f>H270</f>
        <v>530</v>
      </c>
      <c r="I268" s="119">
        <f>I270</f>
        <v>530</v>
      </c>
      <c r="J268" s="205"/>
      <c r="K268" s="205"/>
      <c r="L268" s="205"/>
      <c r="M268" s="205"/>
      <c r="N268" s="205"/>
      <c r="O268" s="205"/>
      <c r="P268" s="205"/>
      <c r="Q268" s="205"/>
      <c r="R268" s="205"/>
      <c r="S268" s="205"/>
      <c r="T268" s="205"/>
      <c r="U268" s="205"/>
      <c r="V268" s="205"/>
      <c r="W268" s="205"/>
      <c r="X268" s="205"/>
      <c r="Y268" s="205"/>
      <c r="Z268" s="205"/>
      <c r="AA268" s="205"/>
      <c r="AB268" s="205"/>
      <c r="AC268" s="205"/>
      <c r="AD268" s="205"/>
      <c r="AE268" s="205"/>
      <c r="AF268" s="205"/>
      <c r="AG268" s="205"/>
      <c r="AH268" s="205"/>
      <c r="AI268" s="205"/>
      <c r="AJ268" s="205"/>
      <c r="AK268" s="205"/>
      <c r="AL268" s="205"/>
      <c r="AM268" s="205"/>
      <c r="AN268" s="205"/>
      <c r="AO268" s="205"/>
      <c r="AP268" s="205"/>
      <c r="AQ268" s="205"/>
    </row>
    <row r="269" spans="1:43" s="205" customFormat="1" x14ac:dyDescent="0.25">
      <c r="A269" s="380" t="s">
        <v>129</v>
      </c>
      <c r="B269" s="381"/>
      <c r="C269" s="382"/>
      <c r="D269" s="248" t="s">
        <v>130</v>
      </c>
      <c r="E269" s="10"/>
      <c r="F269" s="10"/>
      <c r="G269" s="11"/>
      <c r="H269" s="11"/>
      <c r="I269" s="12"/>
    </row>
    <row r="270" spans="1:43" s="83" customFormat="1" x14ac:dyDescent="0.25">
      <c r="A270" s="138"/>
      <c r="B270" s="146">
        <v>3</v>
      </c>
      <c r="C270" s="140"/>
      <c r="D270" s="79" t="s">
        <v>24</v>
      </c>
      <c r="E270" s="80"/>
      <c r="F270" s="80">
        <f>F271</f>
        <v>300</v>
      </c>
      <c r="G270" s="80">
        <f>G271</f>
        <v>530</v>
      </c>
      <c r="H270" s="80">
        <f>H271</f>
        <v>530</v>
      </c>
      <c r="I270" s="80">
        <f>I271</f>
        <v>530</v>
      </c>
      <c r="J270" s="205"/>
      <c r="K270" s="205"/>
      <c r="L270" s="205"/>
      <c r="M270" s="205"/>
      <c r="N270" s="205"/>
      <c r="O270" s="205"/>
      <c r="P270" s="205"/>
      <c r="Q270" s="205"/>
      <c r="R270" s="205"/>
      <c r="S270" s="205"/>
      <c r="T270" s="205"/>
      <c r="U270" s="205"/>
      <c r="V270" s="205"/>
      <c r="W270" s="205"/>
      <c r="X270" s="205"/>
      <c r="Y270" s="205"/>
      <c r="Z270" s="205"/>
      <c r="AA270" s="205"/>
      <c r="AB270" s="205"/>
      <c r="AC270" s="205"/>
      <c r="AD270" s="205"/>
      <c r="AE270" s="205"/>
      <c r="AF270" s="205"/>
      <c r="AG270" s="205"/>
      <c r="AH270" s="205"/>
      <c r="AI270" s="205"/>
      <c r="AJ270" s="205"/>
      <c r="AK270" s="205"/>
      <c r="AL270" s="205"/>
      <c r="AM270" s="205"/>
      <c r="AN270" s="205"/>
      <c r="AO270" s="205"/>
      <c r="AP270" s="205"/>
      <c r="AQ270" s="205"/>
    </row>
    <row r="271" spans="1:43" s="92" customFormat="1" x14ac:dyDescent="0.25">
      <c r="A271" s="85"/>
      <c r="B271" s="86">
        <v>32</v>
      </c>
      <c r="C271" s="87"/>
      <c r="D271" s="96" t="s">
        <v>41</v>
      </c>
      <c r="E271" s="89"/>
      <c r="F271" s="89">
        <v>300</v>
      </c>
      <c r="G271" s="89">
        <v>530</v>
      </c>
      <c r="H271" s="90">
        <v>530</v>
      </c>
      <c r="I271" s="90">
        <v>530</v>
      </c>
      <c r="J271" s="205"/>
      <c r="K271" s="205"/>
      <c r="L271" s="205"/>
      <c r="M271" s="205"/>
      <c r="N271" s="205"/>
      <c r="O271" s="205"/>
      <c r="P271" s="205"/>
      <c r="Q271" s="205"/>
      <c r="R271" s="205"/>
      <c r="S271" s="205"/>
      <c r="T271" s="205"/>
      <c r="U271" s="205"/>
      <c r="V271" s="205"/>
      <c r="W271" s="205"/>
      <c r="X271" s="205"/>
      <c r="Y271" s="205"/>
      <c r="Z271" s="205"/>
      <c r="AA271" s="205"/>
      <c r="AB271" s="205"/>
      <c r="AC271" s="205"/>
      <c r="AD271" s="205"/>
      <c r="AE271" s="205"/>
      <c r="AF271" s="205"/>
      <c r="AG271" s="205"/>
      <c r="AH271" s="205"/>
      <c r="AI271" s="205"/>
      <c r="AJ271" s="205"/>
      <c r="AK271" s="205"/>
      <c r="AL271" s="205"/>
      <c r="AM271" s="205"/>
      <c r="AN271" s="205"/>
      <c r="AO271" s="205"/>
      <c r="AP271" s="205"/>
      <c r="AQ271" s="205"/>
    </row>
    <row r="272" spans="1:43" s="159" customFormat="1" hidden="1" x14ac:dyDescent="0.25">
      <c r="A272" s="170"/>
      <c r="B272" s="171"/>
      <c r="C272" s="172"/>
      <c r="D272" s="155"/>
      <c r="E272" s="156"/>
      <c r="F272" s="156"/>
      <c r="G272" s="156"/>
      <c r="H272" s="157"/>
      <c r="I272" s="158"/>
      <c r="J272" s="205"/>
      <c r="K272" s="205"/>
      <c r="L272" s="205"/>
      <c r="M272" s="205"/>
      <c r="N272" s="205"/>
      <c r="O272" s="205"/>
      <c r="P272" s="205"/>
      <c r="Q272" s="205"/>
      <c r="R272" s="205"/>
      <c r="S272" s="205"/>
      <c r="T272" s="205"/>
      <c r="U272" s="205"/>
      <c r="V272" s="205"/>
      <c r="W272" s="205"/>
      <c r="X272" s="205"/>
      <c r="Y272" s="205"/>
      <c r="Z272" s="205"/>
      <c r="AA272" s="205"/>
      <c r="AB272" s="205"/>
      <c r="AC272" s="205"/>
      <c r="AD272" s="205"/>
      <c r="AE272" s="205"/>
      <c r="AF272" s="205"/>
      <c r="AG272" s="205"/>
      <c r="AH272" s="205"/>
      <c r="AI272" s="205"/>
      <c r="AJ272" s="205"/>
      <c r="AK272" s="205"/>
      <c r="AL272" s="205"/>
      <c r="AM272" s="205"/>
      <c r="AN272" s="205"/>
      <c r="AO272" s="205"/>
      <c r="AP272" s="205"/>
      <c r="AQ272" s="205"/>
    </row>
    <row r="273" spans="1:43" hidden="1" x14ac:dyDescent="0.25">
      <c r="A273" s="386"/>
      <c r="B273" s="387"/>
      <c r="C273" s="388"/>
      <c r="D273" s="56"/>
      <c r="E273" s="10"/>
      <c r="F273" s="11"/>
      <c r="G273" s="11"/>
      <c r="H273" s="11"/>
      <c r="I273" s="12"/>
      <c r="J273" s="205"/>
      <c r="K273" s="205"/>
      <c r="L273" s="205"/>
      <c r="M273" s="205"/>
      <c r="N273" s="205"/>
      <c r="O273" s="205"/>
      <c r="P273" s="205"/>
      <c r="Q273" s="205"/>
      <c r="R273" s="205"/>
      <c r="S273" s="205"/>
      <c r="T273" s="205"/>
      <c r="U273" s="205"/>
      <c r="V273" s="205"/>
      <c r="W273" s="205"/>
      <c r="X273" s="205"/>
      <c r="Y273" s="205"/>
      <c r="Z273" s="205"/>
      <c r="AA273" s="205"/>
      <c r="AB273" s="205"/>
      <c r="AC273" s="205"/>
      <c r="AD273" s="205"/>
      <c r="AE273" s="205"/>
      <c r="AF273" s="205"/>
      <c r="AG273" s="205"/>
      <c r="AH273" s="205"/>
      <c r="AI273" s="205"/>
      <c r="AJ273" s="205"/>
      <c r="AK273" s="205"/>
      <c r="AL273" s="205"/>
      <c r="AM273" s="205"/>
      <c r="AN273" s="205"/>
      <c r="AO273" s="205"/>
      <c r="AP273" s="205"/>
      <c r="AQ273" s="205"/>
    </row>
    <row r="274" spans="1:43" hidden="1" x14ac:dyDescent="0.25">
      <c r="A274" s="386"/>
      <c r="B274" s="387"/>
      <c r="C274" s="388"/>
      <c r="D274" s="56"/>
      <c r="E274" s="10"/>
      <c r="F274" s="11"/>
      <c r="G274" s="11"/>
      <c r="H274" s="11"/>
      <c r="I274" s="12"/>
      <c r="J274" s="205"/>
      <c r="K274" s="205"/>
      <c r="L274" s="205"/>
      <c r="M274" s="205"/>
      <c r="N274" s="205"/>
      <c r="O274" s="205"/>
      <c r="P274" s="205"/>
      <c r="Q274" s="205"/>
      <c r="R274" s="205"/>
      <c r="S274" s="205"/>
      <c r="T274" s="205"/>
      <c r="U274" s="205"/>
      <c r="V274" s="205"/>
      <c r="W274" s="205"/>
      <c r="X274" s="205"/>
      <c r="Y274" s="205"/>
      <c r="Z274" s="205"/>
      <c r="AA274" s="205"/>
      <c r="AB274" s="205"/>
      <c r="AC274" s="205"/>
      <c r="AD274" s="205"/>
      <c r="AE274" s="205"/>
      <c r="AF274" s="205"/>
      <c r="AG274" s="205"/>
      <c r="AH274" s="205"/>
      <c r="AI274" s="205"/>
      <c r="AJ274" s="205"/>
      <c r="AK274" s="205"/>
      <c r="AL274" s="205"/>
      <c r="AM274" s="205"/>
      <c r="AN274" s="205"/>
      <c r="AO274" s="205"/>
      <c r="AP274" s="205"/>
      <c r="AQ274" s="205"/>
    </row>
    <row r="275" spans="1:43" ht="14.25" hidden="1" customHeight="1" x14ac:dyDescent="0.25">
      <c r="A275" s="387"/>
      <c r="B275" s="387"/>
      <c r="C275" s="388"/>
      <c r="D275" s="56"/>
      <c r="E275" s="10"/>
      <c r="F275" s="11"/>
      <c r="G275" s="11"/>
      <c r="H275" s="11"/>
      <c r="I275" s="12"/>
      <c r="J275" s="205"/>
      <c r="K275" s="205"/>
      <c r="L275" s="205"/>
      <c r="M275" s="205"/>
      <c r="N275" s="205"/>
      <c r="O275" s="205"/>
      <c r="P275" s="205"/>
      <c r="Q275" s="205"/>
      <c r="R275" s="205"/>
      <c r="S275" s="205"/>
      <c r="T275" s="205"/>
      <c r="U275" s="205"/>
      <c r="V275" s="205"/>
      <c r="W275" s="205"/>
      <c r="X275" s="205"/>
      <c r="Y275" s="205"/>
      <c r="Z275" s="205"/>
      <c r="AA275" s="205"/>
      <c r="AB275" s="205"/>
      <c r="AC275" s="205"/>
      <c r="AD275" s="205"/>
      <c r="AE275" s="205"/>
      <c r="AF275" s="205"/>
      <c r="AG275" s="205"/>
      <c r="AH275" s="205"/>
      <c r="AI275" s="205"/>
      <c r="AJ275" s="205"/>
      <c r="AK275" s="205"/>
      <c r="AL275" s="205"/>
      <c r="AM275" s="205"/>
      <c r="AN275" s="205"/>
      <c r="AO275" s="205"/>
      <c r="AP275" s="205"/>
      <c r="AQ275" s="205"/>
    </row>
    <row r="276" spans="1:43" s="159" customFormat="1" hidden="1" x14ac:dyDescent="0.25">
      <c r="A276" s="170"/>
      <c r="B276" s="171"/>
      <c r="C276" s="172"/>
      <c r="D276" s="155"/>
      <c r="E276" s="156"/>
      <c r="F276" s="157"/>
      <c r="G276" s="157"/>
      <c r="H276" s="157"/>
      <c r="I276" s="158"/>
      <c r="R276" s="205"/>
      <c r="S276" s="205"/>
      <c r="T276" s="205"/>
      <c r="U276" s="205"/>
      <c r="V276" s="205"/>
      <c r="W276" s="205"/>
      <c r="X276" s="205"/>
      <c r="Y276" s="205"/>
      <c r="Z276" s="205"/>
      <c r="AA276" s="205"/>
      <c r="AB276" s="205"/>
      <c r="AC276" s="205"/>
      <c r="AD276" s="205"/>
      <c r="AE276" s="205"/>
      <c r="AF276" s="205"/>
      <c r="AG276" s="205"/>
      <c r="AH276" s="205"/>
      <c r="AI276" s="205"/>
      <c r="AJ276" s="205"/>
      <c r="AK276" s="205"/>
      <c r="AL276" s="205"/>
      <c r="AM276" s="205"/>
      <c r="AN276" s="205"/>
      <c r="AO276" s="205"/>
      <c r="AP276" s="205"/>
      <c r="AQ276" s="205"/>
    </row>
    <row r="277" spans="1:43" hidden="1" x14ac:dyDescent="0.25">
      <c r="A277" s="60"/>
      <c r="B277" s="61"/>
      <c r="C277" s="62"/>
      <c r="D277" s="59"/>
      <c r="E277" s="10"/>
      <c r="F277" s="11"/>
      <c r="G277" s="11"/>
      <c r="H277" s="11"/>
      <c r="I277" s="12"/>
      <c r="R277" s="205"/>
      <c r="S277" s="205"/>
      <c r="T277" s="205"/>
      <c r="U277" s="205"/>
      <c r="V277" s="205"/>
      <c r="W277" s="205"/>
      <c r="X277" s="205"/>
      <c r="Y277" s="205"/>
      <c r="Z277" s="205"/>
      <c r="AA277" s="205"/>
      <c r="AB277" s="205"/>
      <c r="AC277" s="205"/>
      <c r="AD277" s="205"/>
      <c r="AE277" s="205"/>
      <c r="AF277" s="205"/>
      <c r="AG277" s="205"/>
      <c r="AH277" s="205"/>
      <c r="AI277" s="205"/>
      <c r="AJ277" s="205"/>
      <c r="AK277" s="205"/>
      <c r="AL277" s="205"/>
      <c r="AM277" s="205"/>
      <c r="AN277" s="205"/>
      <c r="AO277" s="205"/>
      <c r="AP277" s="205"/>
      <c r="AQ277" s="205"/>
    </row>
    <row r="278" spans="1:43" hidden="1" x14ac:dyDescent="0.25">
      <c r="A278" s="60"/>
      <c r="B278" s="61"/>
      <c r="C278" s="62"/>
      <c r="D278" s="59"/>
      <c r="E278" s="10"/>
      <c r="F278" s="11"/>
      <c r="G278" s="11"/>
      <c r="H278" s="11"/>
      <c r="I278" s="12"/>
      <c r="R278" s="205"/>
      <c r="S278" s="205"/>
      <c r="T278" s="205"/>
      <c r="U278" s="205"/>
      <c r="V278" s="205"/>
      <c r="W278" s="205"/>
      <c r="X278" s="205"/>
      <c r="Y278" s="205"/>
      <c r="Z278" s="205"/>
      <c r="AA278" s="205"/>
      <c r="AB278" s="205"/>
      <c r="AC278" s="205"/>
      <c r="AD278" s="205"/>
      <c r="AE278" s="205"/>
      <c r="AF278" s="205"/>
      <c r="AG278" s="205"/>
      <c r="AH278" s="205"/>
      <c r="AI278" s="205"/>
      <c r="AJ278" s="205"/>
      <c r="AK278" s="205"/>
      <c r="AL278" s="205"/>
      <c r="AM278" s="205"/>
      <c r="AN278" s="205"/>
      <c r="AO278" s="205"/>
      <c r="AP278" s="205"/>
      <c r="AQ278" s="205"/>
    </row>
    <row r="279" spans="1:43" hidden="1" x14ac:dyDescent="0.25">
      <c r="A279" s="60"/>
      <c r="B279" s="61"/>
      <c r="C279" s="62"/>
      <c r="D279" s="59"/>
      <c r="E279" s="10"/>
      <c r="F279" s="11"/>
      <c r="G279" s="11"/>
      <c r="H279" s="11"/>
      <c r="I279" s="12"/>
      <c r="R279" s="205"/>
      <c r="S279" s="205"/>
      <c r="T279" s="205"/>
      <c r="U279" s="205"/>
      <c r="V279" s="205"/>
      <c r="W279" s="205"/>
      <c r="X279" s="205"/>
      <c r="Y279" s="205"/>
      <c r="Z279" s="205"/>
      <c r="AA279" s="205"/>
      <c r="AB279" s="205"/>
      <c r="AC279" s="205"/>
      <c r="AD279" s="205"/>
      <c r="AE279" s="205"/>
      <c r="AF279" s="205"/>
      <c r="AG279" s="205"/>
      <c r="AH279" s="205"/>
      <c r="AI279" s="205"/>
      <c r="AJ279" s="205"/>
      <c r="AK279" s="205"/>
      <c r="AL279" s="205"/>
      <c r="AM279" s="205"/>
      <c r="AN279" s="205"/>
      <c r="AO279" s="205"/>
      <c r="AP279" s="205"/>
      <c r="AQ279" s="205"/>
    </row>
    <row r="280" spans="1:43" s="159" customFormat="1" hidden="1" x14ac:dyDescent="0.25">
      <c r="A280" s="170"/>
      <c r="B280" s="171"/>
      <c r="C280" s="172"/>
      <c r="D280" s="155"/>
      <c r="E280" s="156"/>
      <c r="F280" s="156"/>
      <c r="G280" s="156"/>
      <c r="H280" s="157"/>
      <c r="I280" s="158"/>
      <c r="R280" s="205"/>
      <c r="S280" s="205"/>
      <c r="T280" s="205"/>
      <c r="U280" s="205"/>
      <c r="V280" s="205"/>
      <c r="W280" s="205"/>
      <c r="X280" s="205"/>
      <c r="Y280" s="205"/>
      <c r="Z280" s="205"/>
      <c r="AA280" s="205"/>
      <c r="AB280" s="205"/>
      <c r="AC280" s="205"/>
      <c r="AD280" s="205"/>
      <c r="AE280" s="205"/>
      <c r="AF280" s="205"/>
      <c r="AG280" s="205"/>
      <c r="AH280" s="205"/>
      <c r="AI280" s="205"/>
      <c r="AJ280" s="205"/>
      <c r="AK280" s="205"/>
      <c r="AL280" s="205"/>
      <c r="AM280" s="205"/>
      <c r="AN280" s="205"/>
      <c r="AO280" s="205"/>
      <c r="AP280" s="205"/>
      <c r="AQ280" s="205"/>
    </row>
    <row r="281" spans="1:43" hidden="1" x14ac:dyDescent="0.25">
      <c r="A281" s="386"/>
      <c r="B281" s="387"/>
      <c r="C281" s="388"/>
      <c r="D281" s="64"/>
      <c r="E281" s="10"/>
      <c r="F281" s="11"/>
      <c r="G281" s="11"/>
      <c r="H281" s="11"/>
      <c r="I281" s="12"/>
      <c r="R281" s="205"/>
      <c r="S281" s="205"/>
      <c r="T281" s="205"/>
      <c r="U281" s="205"/>
      <c r="V281" s="205"/>
      <c r="W281" s="205"/>
      <c r="X281" s="205"/>
      <c r="Y281" s="205"/>
      <c r="Z281" s="205"/>
      <c r="AA281" s="205"/>
      <c r="AB281" s="205"/>
      <c r="AC281" s="205"/>
      <c r="AD281" s="205"/>
      <c r="AE281" s="205"/>
      <c r="AF281" s="205"/>
      <c r="AG281" s="205"/>
      <c r="AH281" s="205"/>
      <c r="AI281" s="205"/>
      <c r="AJ281" s="205"/>
      <c r="AK281" s="205"/>
      <c r="AL281" s="205"/>
      <c r="AM281" s="205"/>
      <c r="AN281" s="205"/>
      <c r="AO281" s="205"/>
      <c r="AP281" s="205"/>
      <c r="AQ281" s="205"/>
    </row>
    <row r="282" spans="1:43" s="159" customFormat="1" ht="17.25" hidden="1" customHeight="1" x14ac:dyDescent="0.25">
      <c r="A282" s="170"/>
      <c r="B282" s="171"/>
      <c r="C282" s="180"/>
      <c r="D282" s="173"/>
      <c r="E282" s="156"/>
      <c r="F282" s="156"/>
      <c r="G282" s="156"/>
      <c r="H282" s="157"/>
      <c r="I282" s="158"/>
      <c r="R282" s="205"/>
      <c r="S282" s="205"/>
      <c r="T282" s="205"/>
      <c r="U282" s="205"/>
      <c r="V282" s="205"/>
      <c r="W282" s="205"/>
      <c r="X282" s="205"/>
      <c r="Y282" s="205"/>
      <c r="Z282" s="205"/>
      <c r="AA282" s="205"/>
      <c r="AB282" s="205"/>
      <c r="AC282" s="205"/>
      <c r="AD282" s="205"/>
      <c r="AE282" s="205"/>
      <c r="AF282" s="205"/>
      <c r="AG282" s="205"/>
      <c r="AH282" s="205"/>
      <c r="AI282" s="205"/>
      <c r="AJ282" s="205"/>
      <c r="AK282" s="205"/>
      <c r="AL282" s="205"/>
      <c r="AM282" s="205"/>
      <c r="AN282" s="205"/>
      <c r="AO282" s="205"/>
      <c r="AP282" s="205"/>
      <c r="AQ282" s="205"/>
    </row>
    <row r="283" spans="1:43" hidden="1" x14ac:dyDescent="0.25">
      <c r="A283" s="386"/>
      <c r="B283" s="387"/>
      <c r="C283" s="388"/>
      <c r="D283" s="64"/>
      <c r="E283" s="10"/>
      <c r="F283" s="11"/>
      <c r="G283" s="11"/>
      <c r="H283" s="11"/>
      <c r="I283" s="12"/>
      <c r="R283" s="205"/>
      <c r="S283" s="205"/>
      <c r="T283" s="205"/>
      <c r="U283" s="205"/>
      <c r="V283" s="205"/>
      <c r="W283" s="205"/>
      <c r="X283" s="205"/>
      <c r="Y283" s="205"/>
      <c r="Z283" s="205"/>
      <c r="AA283" s="205"/>
      <c r="AB283" s="205"/>
      <c r="AC283" s="205"/>
      <c r="AD283" s="205"/>
      <c r="AE283" s="205"/>
      <c r="AF283" s="205"/>
      <c r="AG283" s="205"/>
      <c r="AH283" s="205"/>
      <c r="AI283" s="205"/>
      <c r="AJ283" s="205"/>
      <c r="AK283" s="205"/>
      <c r="AL283" s="205"/>
      <c r="AM283" s="205"/>
      <c r="AN283" s="205"/>
      <c r="AO283" s="205"/>
      <c r="AP283" s="205"/>
      <c r="AQ283" s="205"/>
    </row>
    <row r="284" spans="1:43" ht="15.75" hidden="1" customHeight="1" x14ac:dyDescent="0.25">
      <c r="A284" s="386"/>
      <c r="B284" s="387"/>
      <c r="C284" s="388"/>
      <c r="D284" s="64"/>
      <c r="E284" s="10"/>
      <c r="F284" s="11"/>
      <c r="G284" s="11"/>
      <c r="H284" s="11"/>
      <c r="I284" s="12"/>
      <c r="R284" s="205"/>
      <c r="S284" s="205"/>
      <c r="T284" s="205"/>
      <c r="U284" s="205"/>
      <c r="V284" s="205"/>
      <c r="W284" s="205"/>
      <c r="X284" s="205"/>
      <c r="Y284" s="205"/>
      <c r="Z284" s="205"/>
      <c r="AA284" s="205"/>
      <c r="AB284" s="205"/>
      <c r="AC284" s="205"/>
      <c r="AD284" s="205"/>
      <c r="AE284" s="205"/>
      <c r="AF284" s="205"/>
      <c r="AG284" s="205"/>
      <c r="AH284" s="205"/>
      <c r="AI284" s="205"/>
      <c r="AJ284" s="205"/>
      <c r="AK284" s="205"/>
      <c r="AL284" s="205"/>
      <c r="AM284" s="205"/>
      <c r="AN284" s="205"/>
      <c r="AO284" s="205"/>
      <c r="AP284" s="205"/>
      <c r="AQ284" s="205"/>
    </row>
    <row r="285" spans="1:43" s="122" customFormat="1" x14ac:dyDescent="0.25">
      <c r="A285" s="115" t="s">
        <v>76</v>
      </c>
      <c r="B285" s="116"/>
      <c r="C285" s="117"/>
      <c r="D285" s="118" t="s">
        <v>79</v>
      </c>
      <c r="E285" s="119">
        <f>E287</f>
        <v>984</v>
      </c>
      <c r="F285" s="119">
        <f>F287</f>
        <v>950</v>
      </c>
      <c r="G285" s="119">
        <f>G287</f>
        <v>950</v>
      </c>
      <c r="H285" s="119">
        <f>H287</f>
        <v>950</v>
      </c>
      <c r="I285" s="119">
        <f>I287</f>
        <v>950</v>
      </c>
      <c r="R285" s="205"/>
      <c r="S285" s="205"/>
      <c r="T285" s="205"/>
      <c r="U285" s="205"/>
      <c r="V285" s="205"/>
      <c r="W285" s="205"/>
      <c r="X285" s="205"/>
      <c r="Y285" s="205"/>
      <c r="Z285" s="205"/>
      <c r="AA285" s="205"/>
      <c r="AB285" s="205"/>
      <c r="AC285" s="205"/>
      <c r="AD285" s="205"/>
      <c r="AE285" s="205"/>
      <c r="AF285" s="205"/>
      <c r="AG285" s="205"/>
      <c r="AH285" s="205"/>
      <c r="AI285" s="205"/>
      <c r="AJ285" s="205"/>
      <c r="AK285" s="205"/>
      <c r="AL285" s="205"/>
      <c r="AM285" s="205"/>
      <c r="AN285" s="205"/>
      <c r="AO285" s="205"/>
      <c r="AP285" s="205"/>
      <c r="AQ285" s="205"/>
    </row>
    <row r="286" spans="1:43" s="205" customFormat="1" ht="15" customHeight="1" x14ac:dyDescent="0.25">
      <c r="A286" s="380" t="s">
        <v>129</v>
      </c>
      <c r="B286" s="381"/>
      <c r="C286" s="382"/>
      <c r="D286" s="248" t="s">
        <v>130</v>
      </c>
      <c r="E286" s="10"/>
      <c r="F286" s="10"/>
      <c r="G286" s="11"/>
      <c r="H286" s="11"/>
      <c r="I286" s="12"/>
    </row>
    <row r="287" spans="1:43" s="83" customFormat="1" x14ac:dyDescent="0.25">
      <c r="A287" s="138"/>
      <c r="B287" s="146">
        <v>3</v>
      </c>
      <c r="C287" s="140"/>
      <c r="D287" s="79" t="s">
        <v>24</v>
      </c>
      <c r="E287" s="80">
        <f>E288</f>
        <v>984</v>
      </c>
      <c r="F287" s="80">
        <f>F288</f>
        <v>950</v>
      </c>
      <c r="G287" s="80">
        <f>G288</f>
        <v>950</v>
      </c>
      <c r="H287" s="80">
        <f>H288</f>
        <v>950</v>
      </c>
      <c r="I287" s="80">
        <f>I288</f>
        <v>950</v>
      </c>
      <c r="R287" s="205"/>
      <c r="S287" s="205"/>
      <c r="T287" s="205"/>
      <c r="U287" s="205"/>
      <c r="V287" s="205"/>
      <c r="W287" s="205"/>
      <c r="X287" s="205"/>
      <c r="Y287" s="205"/>
      <c r="Z287" s="205"/>
      <c r="AA287" s="205"/>
      <c r="AB287" s="205"/>
      <c r="AC287" s="205"/>
      <c r="AD287" s="205"/>
      <c r="AE287" s="205"/>
      <c r="AF287" s="205"/>
      <c r="AG287" s="205"/>
      <c r="AH287" s="205"/>
      <c r="AI287" s="205"/>
      <c r="AJ287" s="205"/>
      <c r="AK287" s="205"/>
      <c r="AL287" s="205"/>
      <c r="AM287" s="205"/>
      <c r="AN287" s="205"/>
      <c r="AO287" s="205"/>
      <c r="AP287" s="205"/>
      <c r="AQ287" s="205"/>
    </row>
    <row r="288" spans="1:43" s="92" customFormat="1" x14ac:dyDescent="0.25">
      <c r="A288" s="85"/>
      <c r="B288" s="86">
        <v>32</v>
      </c>
      <c r="C288" s="87"/>
      <c r="D288" s="96" t="s">
        <v>41</v>
      </c>
      <c r="E288" s="89">
        <v>984</v>
      </c>
      <c r="F288" s="89">
        <v>950</v>
      </c>
      <c r="G288" s="89">
        <v>950</v>
      </c>
      <c r="H288" s="90">
        <v>950</v>
      </c>
      <c r="I288" s="90">
        <v>950</v>
      </c>
      <c r="R288" s="205"/>
      <c r="S288" s="205"/>
      <c r="T288" s="205"/>
      <c r="U288" s="205"/>
      <c r="V288" s="205"/>
      <c r="W288" s="205"/>
      <c r="X288" s="205"/>
      <c r="Y288" s="205"/>
      <c r="Z288" s="205"/>
      <c r="AA288" s="205"/>
      <c r="AB288" s="205"/>
      <c r="AC288" s="205"/>
      <c r="AD288" s="205"/>
      <c r="AE288" s="205"/>
      <c r="AF288" s="205"/>
      <c r="AG288" s="205"/>
      <c r="AH288" s="205"/>
      <c r="AI288" s="205"/>
      <c r="AJ288" s="205"/>
      <c r="AK288" s="205"/>
      <c r="AL288" s="205"/>
      <c r="AM288" s="205"/>
      <c r="AN288" s="205"/>
      <c r="AO288" s="205"/>
      <c r="AP288" s="205"/>
      <c r="AQ288" s="205"/>
    </row>
    <row r="289" spans="1:43" s="159" customFormat="1" ht="15.75" hidden="1" customHeight="1" x14ac:dyDescent="0.25">
      <c r="A289" s="170"/>
      <c r="B289" s="171"/>
      <c r="C289" s="172"/>
      <c r="D289" s="155"/>
      <c r="E289" s="156"/>
      <c r="F289" s="156"/>
      <c r="G289" s="157"/>
      <c r="H289" s="157"/>
      <c r="I289" s="158"/>
      <c r="R289" s="205"/>
      <c r="S289" s="205"/>
      <c r="T289" s="205"/>
      <c r="U289" s="205"/>
      <c r="V289" s="205"/>
      <c r="W289" s="205"/>
      <c r="X289" s="205"/>
      <c r="Y289" s="205"/>
      <c r="Z289" s="205"/>
      <c r="AA289" s="205"/>
      <c r="AB289" s="205"/>
      <c r="AC289" s="205"/>
      <c r="AD289" s="205"/>
      <c r="AE289" s="205"/>
      <c r="AF289" s="205"/>
      <c r="AG289" s="205"/>
      <c r="AH289" s="205"/>
      <c r="AI289" s="205"/>
      <c r="AJ289" s="205"/>
      <c r="AK289" s="205"/>
      <c r="AL289" s="205"/>
      <c r="AM289" s="205"/>
      <c r="AN289" s="205"/>
      <c r="AO289" s="205"/>
      <c r="AP289" s="205"/>
      <c r="AQ289" s="205"/>
    </row>
    <row r="290" spans="1:43" hidden="1" x14ac:dyDescent="0.25">
      <c r="A290" s="386"/>
      <c r="B290" s="387"/>
      <c r="C290" s="388"/>
      <c r="D290" s="56"/>
      <c r="E290" s="10"/>
      <c r="F290" s="11"/>
      <c r="G290" s="11"/>
      <c r="H290" s="11"/>
      <c r="I290" s="12"/>
      <c r="R290" s="205"/>
      <c r="S290" s="205"/>
      <c r="T290" s="205"/>
      <c r="U290" s="205"/>
      <c r="V290" s="205"/>
      <c r="W290" s="205"/>
      <c r="X290" s="205"/>
      <c r="Y290" s="205"/>
      <c r="Z290" s="205"/>
      <c r="AA290" s="205"/>
      <c r="AB290" s="205"/>
      <c r="AC290" s="205"/>
      <c r="AD290" s="205"/>
      <c r="AE290" s="205"/>
      <c r="AF290" s="205"/>
      <c r="AG290" s="205"/>
      <c r="AH290" s="205"/>
      <c r="AI290" s="205"/>
      <c r="AJ290" s="205"/>
      <c r="AK290" s="205"/>
      <c r="AL290" s="205"/>
      <c r="AM290" s="205"/>
      <c r="AN290" s="205"/>
      <c r="AO290" s="205"/>
      <c r="AP290" s="205"/>
      <c r="AQ290" s="205"/>
    </row>
    <row r="291" spans="1:43" hidden="1" x14ac:dyDescent="0.25">
      <c r="A291" s="386"/>
      <c r="B291" s="387"/>
      <c r="C291" s="388"/>
      <c r="D291" s="56"/>
      <c r="E291" s="10"/>
      <c r="F291" s="11"/>
      <c r="G291" s="11"/>
      <c r="H291" s="11"/>
      <c r="I291" s="12"/>
      <c r="R291" s="205"/>
      <c r="S291" s="205"/>
      <c r="T291" s="205"/>
      <c r="U291" s="205"/>
      <c r="V291" s="205"/>
      <c r="W291" s="205"/>
      <c r="X291" s="205"/>
      <c r="Y291" s="205"/>
      <c r="Z291" s="205"/>
      <c r="AA291" s="205"/>
      <c r="AB291" s="205"/>
      <c r="AC291" s="205"/>
      <c r="AD291" s="205"/>
      <c r="AE291" s="205"/>
      <c r="AF291" s="205"/>
      <c r="AG291" s="205"/>
      <c r="AH291" s="205"/>
      <c r="AI291" s="205"/>
      <c r="AJ291" s="205"/>
      <c r="AK291" s="205"/>
      <c r="AL291" s="205"/>
      <c r="AM291" s="205"/>
      <c r="AN291" s="205"/>
      <c r="AO291" s="205"/>
      <c r="AP291" s="205"/>
      <c r="AQ291" s="205"/>
    </row>
    <row r="292" spans="1:43" ht="17.25" hidden="1" customHeight="1" x14ac:dyDescent="0.25">
      <c r="A292" s="386"/>
      <c r="B292" s="387"/>
      <c r="C292" s="388"/>
      <c r="D292" s="56"/>
      <c r="E292" s="10"/>
      <c r="F292" s="11"/>
      <c r="G292" s="11"/>
      <c r="H292" s="11"/>
      <c r="I292" s="12"/>
      <c r="R292" s="205"/>
      <c r="S292" s="205"/>
      <c r="T292" s="205"/>
      <c r="U292" s="205"/>
      <c r="V292" s="205"/>
      <c r="W292" s="205"/>
      <c r="X292" s="205"/>
      <c r="Y292" s="205"/>
      <c r="Z292" s="205"/>
      <c r="AA292" s="205"/>
      <c r="AB292" s="205"/>
      <c r="AC292" s="205"/>
      <c r="AD292" s="205"/>
      <c r="AE292" s="205"/>
      <c r="AF292" s="205"/>
      <c r="AG292" s="205"/>
      <c r="AH292" s="205"/>
      <c r="AI292" s="205"/>
      <c r="AJ292" s="205"/>
      <c r="AK292" s="205"/>
      <c r="AL292" s="205"/>
      <c r="AM292" s="205"/>
      <c r="AN292" s="205"/>
      <c r="AO292" s="205"/>
      <c r="AP292" s="205"/>
      <c r="AQ292" s="205"/>
    </row>
    <row r="293" spans="1:43" s="159" customFormat="1" hidden="1" x14ac:dyDescent="0.25">
      <c r="A293" s="170"/>
      <c r="B293" s="171"/>
      <c r="C293" s="172"/>
      <c r="D293" s="155"/>
      <c r="E293" s="156"/>
      <c r="F293" s="156"/>
      <c r="G293" s="157"/>
      <c r="H293" s="157"/>
      <c r="I293" s="158"/>
      <c r="R293" s="205"/>
      <c r="S293" s="205"/>
      <c r="T293" s="205"/>
      <c r="U293" s="205"/>
      <c r="V293" s="205"/>
      <c r="W293" s="205"/>
      <c r="X293" s="205"/>
      <c r="Y293" s="205"/>
      <c r="Z293" s="205"/>
      <c r="AA293" s="205"/>
      <c r="AB293" s="205"/>
      <c r="AC293" s="205"/>
      <c r="AD293" s="205"/>
      <c r="AE293" s="205"/>
      <c r="AF293" s="205"/>
      <c r="AG293" s="205"/>
      <c r="AH293" s="205"/>
      <c r="AI293" s="205"/>
      <c r="AJ293" s="205"/>
      <c r="AK293" s="205"/>
      <c r="AL293" s="205"/>
      <c r="AM293" s="205"/>
      <c r="AN293" s="205"/>
      <c r="AO293" s="205"/>
      <c r="AP293" s="205"/>
      <c r="AQ293" s="205"/>
    </row>
    <row r="294" spans="1:43" hidden="1" x14ac:dyDescent="0.25">
      <c r="A294" s="386"/>
      <c r="B294" s="387"/>
      <c r="C294" s="388"/>
      <c r="D294" s="64"/>
      <c r="E294" s="10"/>
      <c r="F294" s="11"/>
      <c r="G294" s="11"/>
      <c r="H294" s="11"/>
      <c r="I294" s="12"/>
      <c r="R294" s="205"/>
      <c r="S294" s="205"/>
      <c r="T294" s="205"/>
      <c r="U294" s="205"/>
      <c r="V294" s="205"/>
      <c r="W294" s="205"/>
      <c r="X294" s="205"/>
      <c r="Y294" s="205"/>
      <c r="Z294" s="205"/>
      <c r="AA294" s="205"/>
      <c r="AB294" s="205"/>
      <c r="AC294" s="205"/>
      <c r="AD294" s="205"/>
      <c r="AE294" s="205"/>
      <c r="AF294" s="205"/>
      <c r="AG294" s="205"/>
      <c r="AH294" s="205"/>
      <c r="AI294" s="205"/>
      <c r="AJ294" s="205"/>
      <c r="AK294" s="205"/>
      <c r="AL294" s="205"/>
      <c r="AM294" s="205"/>
      <c r="AN294" s="205"/>
      <c r="AO294" s="205"/>
      <c r="AP294" s="205"/>
      <c r="AQ294" s="205"/>
    </row>
    <row r="295" spans="1:43" s="159" customFormat="1" ht="16.5" hidden="1" customHeight="1" x14ac:dyDescent="0.25">
      <c r="A295" s="170"/>
      <c r="B295" s="171"/>
      <c r="C295" s="180"/>
      <c r="D295" s="173"/>
      <c r="E295" s="156"/>
      <c r="F295" s="156"/>
      <c r="G295" s="156"/>
      <c r="H295" s="157"/>
      <c r="I295" s="158"/>
      <c r="R295" s="205"/>
      <c r="S295" s="205"/>
      <c r="T295" s="205"/>
      <c r="U295" s="205"/>
      <c r="V295" s="205"/>
      <c r="W295" s="205"/>
      <c r="X295" s="205"/>
      <c r="Y295" s="205"/>
      <c r="Z295" s="205"/>
      <c r="AA295" s="205"/>
      <c r="AB295" s="205"/>
      <c r="AC295" s="205"/>
      <c r="AD295" s="205"/>
      <c r="AE295" s="205"/>
      <c r="AF295" s="205"/>
      <c r="AG295" s="205"/>
      <c r="AH295" s="205"/>
      <c r="AI295" s="205"/>
      <c r="AJ295" s="205"/>
      <c r="AK295" s="205"/>
      <c r="AL295" s="205"/>
      <c r="AM295" s="205"/>
      <c r="AN295" s="205"/>
      <c r="AO295" s="205"/>
      <c r="AP295" s="205"/>
      <c r="AQ295" s="205"/>
    </row>
    <row r="296" spans="1:43" ht="18" hidden="1" customHeight="1" x14ac:dyDescent="0.25">
      <c r="A296" s="386"/>
      <c r="B296" s="387"/>
      <c r="C296" s="388"/>
      <c r="D296" s="64"/>
      <c r="E296" s="10"/>
      <c r="F296" s="11"/>
      <c r="G296" s="11"/>
      <c r="H296" s="11"/>
      <c r="I296" s="12"/>
      <c r="R296" s="205"/>
      <c r="S296" s="205"/>
      <c r="T296" s="205"/>
      <c r="U296" s="205"/>
      <c r="V296" s="205"/>
      <c r="W296" s="205"/>
      <c r="X296" s="205"/>
      <c r="Y296" s="205"/>
      <c r="Z296" s="205"/>
      <c r="AA296" s="205"/>
      <c r="AB296" s="205"/>
      <c r="AC296" s="205"/>
      <c r="AD296" s="205"/>
      <c r="AE296" s="205"/>
      <c r="AF296" s="205"/>
      <c r="AG296" s="205"/>
      <c r="AH296" s="205"/>
      <c r="AI296" s="205"/>
      <c r="AJ296" s="205"/>
      <c r="AK296" s="205"/>
      <c r="AL296" s="205"/>
      <c r="AM296" s="205"/>
      <c r="AN296" s="205"/>
      <c r="AO296" s="205"/>
      <c r="AP296" s="205"/>
      <c r="AQ296" s="205"/>
    </row>
    <row r="297" spans="1:43" s="122" customFormat="1" x14ac:dyDescent="0.25">
      <c r="A297" s="115" t="s">
        <v>139</v>
      </c>
      <c r="B297" s="116"/>
      <c r="C297" s="117"/>
      <c r="D297" s="118" t="s">
        <v>93</v>
      </c>
      <c r="E297" s="119">
        <f>E299</f>
        <v>20266</v>
      </c>
      <c r="F297" s="119">
        <f>F299</f>
        <v>46000</v>
      </c>
      <c r="G297" s="119">
        <f>G299</f>
        <v>29430</v>
      </c>
      <c r="H297" s="119">
        <f>H299</f>
        <v>29430</v>
      </c>
      <c r="I297" s="119">
        <f>I299</f>
        <v>29430</v>
      </c>
      <c r="R297" s="205"/>
      <c r="S297" s="205"/>
      <c r="T297" s="205"/>
      <c r="U297" s="205"/>
      <c r="V297" s="205"/>
      <c r="W297" s="205"/>
      <c r="X297" s="205"/>
      <c r="Y297" s="205"/>
      <c r="Z297" s="205"/>
      <c r="AA297" s="205"/>
      <c r="AB297" s="205"/>
      <c r="AC297" s="205"/>
      <c r="AD297" s="205"/>
      <c r="AE297" s="205"/>
      <c r="AF297" s="205"/>
      <c r="AG297" s="205"/>
      <c r="AH297" s="205"/>
      <c r="AI297" s="205"/>
      <c r="AJ297" s="205"/>
      <c r="AK297" s="205"/>
      <c r="AL297" s="205"/>
      <c r="AM297" s="205"/>
      <c r="AN297" s="205"/>
      <c r="AO297" s="205"/>
      <c r="AP297" s="205"/>
      <c r="AQ297" s="205"/>
    </row>
    <row r="298" spans="1:43" s="205" customFormat="1" x14ac:dyDescent="0.25">
      <c r="A298" s="380" t="s">
        <v>131</v>
      </c>
      <c r="B298" s="381"/>
      <c r="C298" s="382"/>
      <c r="D298" s="247" t="s">
        <v>132</v>
      </c>
      <c r="E298" s="10"/>
      <c r="F298" s="10"/>
      <c r="G298" s="11"/>
      <c r="H298" s="11"/>
      <c r="I298" s="12"/>
    </row>
    <row r="299" spans="1:43" s="83" customFormat="1" x14ac:dyDescent="0.25">
      <c r="A299" s="145"/>
      <c r="B299" s="146">
        <v>3</v>
      </c>
      <c r="C299" s="147"/>
      <c r="D299" s="79" t="s">
        <v>24</v>
      </c>
      <c r="E299" s="80">
        <f>E300+E357</f>
        <v>20266</v>
      </c>
      <c r="F299" s="80">
        <f>F300+F357</f>
        <v>46000</v>
      </c>
      <c r="G299" s="80">
        <f>G300+G357</f>
        <v>29430</v>
      </c>
      <c r="H299" s="80">
        <f>H300+H357</f>
        <v>29430</v>
      </c>
      <c r="I299" s="80">
        <f>I300+I357</f>
        <v>29430</v>
      </c>
      <c r="R299" s="205"/>
      <c r="S299" s="205"/>
      <c r="T299" s="205"/>
      <c r="U299" s="205"/>
      <c r="V299" s="205"/>
      <c r="W299" s="205"/>
      <c r="X299" s="205"/>
      <c r="Y299" s="205"/>
      <c r="Z299" s="205"/>
      <c r="AA299" s="205"/>
      <c r="AB299" s="205"/>
      <c r="AC299" s="205"/>
      <c r="AD299" s="205"/>
      <c r="AE299" s="205"/>
      <c r="AF299" s="205"/>
      <c r="AG299" s="205"/>
      <c r="AH299" s="205"/>
      <c r="AI299" s="205"/>
      <c r="AJ299" s="205"/>
      <c r="AK299" s="205"/>
      <c r="AL299" s="205"/>
      <c r="AM299" s="205"/>
      <c r="AN299" s="205"/>
      <c r="AO299" s="205"/>
      <c r="AP299" s="205"/>
      <c r="AQ299" s="205"/>
    </row>
    <row r="300" spans="1:43" s="92" customFormat="1" ht="13.5" customHeight="1" x14ac:dyDescent="0.25">
      <c r="A300" s="94"/>
      <c r="B300" s="86">
        <v>32</v>
      </c>
      <c r="C300" s="95"/>
      <c r="D300" s="96" t="s">
        <v>41</v>
      </c>
      <c r="E300" s="89">
        <v>20213</v>
      </c>
      <c r="F300" s="89">
        <v>45950</v>
      </c>
      <c r="G300" s="89">
        <v>29380</v>
      </c>
      <c r="H300" s="90">
        <v>29380</v>
      </c>
      <c r="I300" s="90">
        <v>29380</v>
      </c>
      <c r="R300" s="205"/>
      <c r="S300" s="205"/>
      <c r="T300" s="205"/>
      <c r="U300" s="205"/>
      <c r="V300" s="205"/>
      <c r="W300" s="205"/>
      <c r="X300" s="205"/>
      <c r="Y300" s="205"/>
      <c r="Z300" s="205"/>
      <c r="AA300" s="205"/>
      <c r="AB300" s="205"/>
      <c r="AC300" s="205"/>
      <c r="AD300" s="205"/>
      <c r="AE300" s="205"/>
      <c r="AF300" s="205"/>
      <c r="AG300" s="205"/>
      <c r="AH300" s="205"/>
      <c r="AI300" s="205"/>
      <c r="AJ300" s="205"/>
      <c r="AK300" s="205"/>
      <c r="AL300" s="205"/>
      <c r="AM300" s="205"/>
      <c r="AN300" s="205"/>
      <c r="AO300" s="205"/>
      <c r="AP300" s="205"/>
      <c r="AQ300" s="205"/>
    </row>
    <row r="301" spans="1:43" s="159" customFormat="1" ht="18" hidden="1" customHeight="1" x14ac:dyDescent="0.25">
      <c r="A301" s="183"/>
      <c r="B301" s="171"/>
      <c r="C301" s="180"/>
      <c r="D301" s="155"/>
      <c r="E301" s="156"/>
      <c r="F301" s="156"/>
      <c r="G301" s="156"/>
      <c r="H301" s="157"/>
      <c r="I301" s="158"/>
      <c r="R301" s="205"/>
      <c r="S301" s="205"/>
      <c r="T301" s="205"/>
      <c r="U301" s="205"/>
      <c r="V301" s="205"/>
      <c r="W301" s="205"/>
      <c r="X301" s="205"/>
      <c r="Y301" s="205"/>
      <c r="Z301" s="205"/>
      <c r="AA301" s="205"/>
      <c r="AB301" s="205"/>
      <c r="AC301" s="205"/>
      <c r="AD301" s="205"/>
      <c r="AE301" s="205"/>
      <c r="AF301" s="205"/>
      <c r="AG301" s="205"/>
      <c r="AH301" s="205"/>
      <c r="AI301" s="205"/>
      <c r="AJ301" s="205"/>
      <c r="AK301" s="205"/>
      <c r="AL301" s="205"/>
      <c r="AM301" s="205"/>
      <c r="AN301" s="205"/>
      <c r="AO301" s="205"/>
      <c r="AP301" s="205"/>
      <c r="AQ301" s="205"/>
    </row>
    <row r="302" spans="1:43" hidden="1" x14ac:dyDescent="0.25">
      <c r="A302" s="386"/>
      <c r="B302" s="387"/>
      <c r="C302" s="388"/>
      <c r="D302" s="56"/>
      <c r="E302" s="10"/>
      <c r="F302" s="11"/>
      <c r="G302" s="11"/>
      <c r="H302" s="11"/>
      <c r="I302" s="12"/>
      <c r="R302" s="205"/>
      <c r="S302" s="205"/>
      <c r="T302" s="205"/>
      <c r="U302" s="205"/>
      <c r="V302" s="205"/>
      <c r="W302" s="205"/>
      <c r="X302" s="205"/>
      <c r="Y302" s="205"/>
      <c r="Z302" s="205"/>
      <c r="AA302" s="205"/>
      <c r="AB302" s="205"/>
      <c r="AC302" s="205"/>
      <c r="AD302" s="205"/>
      <c r="AE302" s="205"/>
      <c r="AF302" s="205"/>
      <c r="AG302" s="205"/>
      <c r="AH302" s="205"/>
      <c r="AI302" s="205"/>
      <c r="AJ302" s="205"/>
      <c r="AK302" s="205"/>
      <c r="AL302" s="205"/>
      <c r="AM302" s="205"/>
      <c r="AN302" s="205"/>
      <c r="AO302" s="205"/>
      <c r="AP302" s="205"/>
      <c r="AQ302" s="205"/>
    </row>
    <row r="303" spans="1:43" hidden="1" x14ac:dyDescent="0.25">
      <c r="A303" s="386"/>
      <c r="B303" s="387"/>
      <c r="C303" s="388"/>
      <c r="D303" s="56"/>
      <c r="E303" s="10"/>
      <c r="F303" s="11"/>
      <c r="G303" s="11"/>
      <c r="H303" s="11"/>
      <c r="I303" s="12"/>
      <c r="R303" s="205"/>
      <c r="S303" s="205"/>
      <c r="T303" s="205"/>
      <c r="U303" s="205"/>
      <c r="V303" s="205"/>
      <c r="W303" s="205"/>
      <c r="X303" s="205"/>
      <c r="Y303" s="205"/>
      <c r="Z303" s="205"/>
      <c r="AA303" s="205"/>
      <c r="AB303" s="205"/>
      <c r="AC303" s="205"/>
      <c r="AD303" s="205"/>
      <c r="AE303" s="205"/>
      <c r="AF303" s="205"/>
      <c r="AG303" s="205"/>
      <c r="AH303" s="205"/>
      <c r="AI303" s="205"/>
      <c r="AJ303" s="205"/>
      <c r="AK303" s="205"/>
      <c r="AL303" s="205"/>
      <c r="AM303" s="205"/>
      <c r="AN303" s="205"/>
      <c r="AO303" s="205"/>
      <c r="AP303" s="205"/>
      <c r="AQ303" s="205"/>
    </row>
    <row r="304" spans="1:43" hidden="1" x14ac:dyDescent="0.25">
      <c r="A304" s="386"/>
      <c r="B304" s="387"/>
      <c r="C304" s="388"/>
      <c r="D304" s="56"/>
      <c r="E304" s="10"/>
      <c r="F304" s="10"/>
      <c r="G304" s="11"/>
      <c r="H304" s="11"/>
      <c r="I304" s="12"/>
      <c r="R304" s="205"/>
      <c r="S304" s="205"/>
      <c r="T304" s="205"/>
      <c r="U304" s="205"/>
      <c r="V304" s="205"/>
      <c r="W304" s="205"/>
      <c r="X304" s="205"/>
      <c r="Y304" s="205"/>
      <c r="Z304" s="205"/>
      <c r="AA304" s="205"/>
      <c r="AB304" s="205"/>
      <c r="AC304" s="205"/>
      <c r="AD304" s="205"/>
      <c r="AE304" s="205"/>
      <c r="AF304" s="205"/>
      <c r="AG304" s="205"/>
      <c r="AH304" s="205"/>
      <c r="AI304" s="205"/>
      <c r="AJ304" s="205"/>
      <c r="AK304" s="205"/>
      <c r="AL304" s="205"/>
      <c r="AM304" s="205"/>
      <c r="AN304" s="205"/>
      <c r="AO304" s="205"/>
      <c r="AP304" s="205"/>
      <c r="AQ304" s="205"/>
    </row>
    <row r="305" spans="1:43" s="159" customFormat="1" hidden="1" x14ac:dyDescent="0.25">
      <c r="A305" s="170"/>
      <c r="B305" s="171"/>
      <c r="C305" s="172"/>
      <c r="D305" s="155"/>
      <c r="E305" s="156"/>
      <c r="F305" s="156"/>
      <c r="G305" s="156"/>
      <c r="H305" s="157"/>
      <c r="I305" s="158"/>
      <c r="R305" s="205"/>
      <c r="S305" s="205"/>
      <c r="T305" s="205"/>
      <c r="U305" s="205"/>
      <c r="V305" s="205"/>
      <c r="W305" s="205"/>
      <c r="X305" s="205"/>
      <c r="Y305" s="205"/>
      <c r="Z305" s="205"/>
      <c r="AA305" s="205"/>
      <c r="AB305" s="205"/>
      <c r="AC305" s="205"/>
      <c r="AD305" s="205"/>
      <c r="AE305" s="205"/>
      <c r="AF305" s="205"/>
      <c r="AG305" s="205"/>
      <c r="AH305" s="205"/>
      <c r="AI305" s="205"/>
      <c r="AJ305" s="205"/>
      <c r="AK305" s="205"/>
      <c r="AL305" s="205"/>
      <c r="AM305" s="205"/>
      <c r="AN305" s="205"/>
      <c r="AO305" s="205"/>
      <c r="AP305" s="205"/>
      <c r="AQ305" s="205"/>
    </row>
    <row r="306" spans="1:43" hidden="1" x14ac:dyDescent="0.25">
      <c r="A306" s="386"/>
      <c r="B306" s="387"/>
      <c r="C306" s="388"/>
      <c r="D306" s="59"/>
      <c r="E306" s="10"/>
      <c r="F306" s="11"/>
      <c r="G306" s="11"/>
      <c r="H306" s="11"/>
      <c r="I306" s="12"/>
      <c r="R306" s="205"/>
      <c r="S306" s="205"/>
      <c r="T306" s="205"/>
      <c r="U306" s="205"/>
      <c r="V306" s="205"/>
      <c r="W306" s="205"/>
      <c r="X306" s="205"/>
      <c r="Y306" s="205"/>
      <c r="Z306" s="205"/>
      <c r="AA306" s="205"/>
      <c r="AB306" s="205"/>
      <c r="AC306" s="205"/>
      <c r="AD306" s="205"/>
      <c r="AE306" s="205"/>
      <c r="AF306" s="205"/>
      <c r="AG306" s="205"/>
      <c r="AH306" s="205"/>
      <c r="AI306" s="205"/>
      <c r="AJ306" s="205"/>
      <c r="AK306" s="205"/>
      <c r="AL306" s="205"/>
      <c r="AM306" s="205"/>
      <c r="AN306" s="205"/>
      <c r="AO306" s="205"/>
      <c r="AP306" s="205"/>
      <c r="AQ306" s="205"/>
    </row>
    <row r="307" spans="1:43" hidden="1" x14ac:dyDescent="0.25">
      <c r="A307" s="386"/>
      <c r="B307" s="387"/>
      <c r="C307" s="388"/>
      <c r="D307" s="59"/>
      <c r="E307" s="10"/>
      <c r="F307" s="11"/>
      <c r="G307" s="11"/>
      <c r="H307" s="11"/>
      <c r="I307" s="12"/>
      <c r="R307" s="205"/>
      <c r="S307" s="205"/>
      <c r="T307" s="205"/>
      <c r="U307" s="205"/>
      <c r="V307" s="205"/>
      <c r="W307" s="205"/>
      <c r="X307" s="205"/>
      <c r="Y307" s="205"/>
      <c r="Z307" s="205"/>
      <c r="AA307" s="205"/>
      <c r="AB307" s="205"/>
      <c r="AC307" s="205"/>
      <c r="AD307" s="205"/>
      <c r="AE307" s="205"/>
      <c r="AF307" s="205"/>
      <c r="AG307" s="205"/>
      <c r="AH307" s="205"/>
      <c r="AI307" s="205"/>
      <c r="AJ307" s="205"/>
      <c r="AK307" s="205"/>
      <c r="AL307" s="205"/>
      <c r="AM307" s="205"/>
      <c r="AN307" s="205"/>
      <c r="AO307" s="205"/>
      <c r="AP307" s="205"/>
      <c r="AQ307" s="205"/>
    </row>
    <row r="308" spans="1:43" hidden="1" x14ac:dyDescent="0.25">
      <c r="A308" s="386"/>
      <c r="B308" s="387"/>
      <c r="C308" s="388"/>
      <c r="D308" s="59"/>
      <c r="E308" s="10"/>
      <c r="F308" s="11"/>
      <c r="G308" s="11"/>
      <c r="H308" s="11"/>
      <c r="I308" s="12"/>
      <c r="R308" s="205"/>
      <c r="S308" s="205"/>
      <c r="T308" s="205"/>
      <c r="U308" s="205"/>
      <c r="V308" s="205"/>
      <c r="W308" s="205"/>
      <c r="X308" s="205"/>
      <c r="Y308" s="205"/>
      <c r="Z308" s="205"/>
      <c r="AA308" s="205"/>
      <c r="AB308" s="205"/>
      <c r="AC308" s="205"/>
      <c r="AD308" s="205"/>
      <c r="AE308" s="205"/>
      <c r="AF308" s="205"/>
      <c r="AG308" s="205"/>
      <c r="AH308" s="205"/>
      <c r="AI308" s="205"/>
      <c r="AJ308" s="205"/>
      <c r="AK308" s="205"/>
      <c r="AL308" s="205"/>
      <c r="AM308" s="205"/>
      <c r="AN308" s="205"/>
      <c r="AO308" s="205"/>
      <c r="AP308" s="205"/>
      <c r="AQ308" s="205"/>
    </row>
    <row r="309" spans="1:43" ht="13.5" hidden="1" customHeight="1" x14ac:dyDescent="0.25">
      <c r="A309" s="386"/>
      <c r="B309" s="387"/>
      <c r="C309" s="388"/>
      <c r="D309" s="59"/>
      <c r="E309" s="10"/>
      <c r="F309" s="11"/>
      <c r="G309" s="11"/>
      <c r="H309" s="11"/>
      <c r="I309" s="12"/>
      <c r="R309" s="205"/>
      <c r="S309" s="205"/>
      <c r="T309" s="205"/>
      <c r="U309" s="205"/>
      <c r="V309" s="205"/>
      <c r="W309" s="205"/>
      <c r="X309" s="205"/>
      <c r="Y309" s="205"/>
      <c r="Z309" s="205"/>
      <c r="AA309" s="205"/>
      <c r="AB309" s="205"/>
      <c r="AC309" s="205"/>
      <c r="AD309" s="205"/>
      <c r="AE309" s="205"/>
      <c r="AF309" s="205"/>
      <c r="AG309" s="205"/>
      <c r="AH309" s="205"/>
      <c r="AI309" s="205"/>
      <c r="AJ309" s="205"/>
      <c r="AK309" s="205"/>
      <c r="AL309" s="205"/>
      <c r="AM309" s="205"/>
      <c r="AN309" s="205"/>
      <c r="AO309" s="205"/>
      <c r="AP309" s="205"/>
      <c r="AQ309" s="205"/>
    </row>
    <row r="310" spans="1:43" hidden="1" x14ac:dyDescent="0.25">
      <c r="A310" s="386"/>
      <c r="B310" s="387"/>
      <c r="C310" s="388"/>
      <c r="D310" s="59"/>
      <c r="E310" s="10"/>
      <c r="F310" s="11"/>
      <c r="G310" s="11"/>
      <c r="H310" s="11"/>
      <c r="I310" s="12"/>
      <c r="R310" s="205"/>
      <c r="S310" s="205"/>
      <c r="T310" s="205"/>
      <c r="U310" s="205"/>
      <c r="V310" s="205"/>
      <c r="W310" s="205"/>
      <c r="X310" s="205"/>
      <c r="Y310" s="205"/>
      <c r="Z310" s="205"/>
      <c r="AA310" s="205"/>
      <c r="AB310" s="205"/>
      <c r="AC310" s="205"/>
      <c r="AD310" s="205"/>
      <c r="AE310" s="205"/>
      <c r="AF310" s="205"/>
      <c r="AG310" s="205"/>
      <c r="AH310" s="205"/>
      <c r="AI310" s="205"/>
      <c r="AJ310" s="205"/>
      <c r="AK310" s="205"/>
      <c r="AL310" s="205"/>
      <c r="AM310" s="205"/>
      <c r="AN310" s="205"/>
      <c r="AO310" s="205"/>
      <c r="AP310" s="205"/>
      <c r="AQ310" s="205"/>
    </row>
    <row r="311" spans="1:43" ht="18" hidden="1" customHeight="1" x14ac:dyDescent="0.25">
      <c r="A311" s="386"/>
      <c r="B311" s="387"/>
      <c r="C311" s="388"/>
      <c r="D311" s="64"/>
      <c r="E311" s="10"/>
      <c r="F311" s="11"/>
      <c r="G311" s="11"/>
      <c r="H311" s="11"/>
      <c r="I311" s="12"/>
      <c r="R311" s="205"/>
      <c r="S311" s="205"/>
      <c r="T311" s="205"/>
      <c r="U311" s="205"/>
      <c r="V311" s="205"/>
      <c r="W311" s="205"/>
      <c r="X311" s="205"/>
      <c r="Y311" s="205"/>
      <c r="Z311" s="205"/>
      <c r="AA311" s="205"/>
      <c r="AB311" s="205"/>
      <c r="AC311" s="205"/>
      <c r="AD311" s="205"/>
      <c r="AE311" s="205"/>
      <c r="AF311" s="205"/>
      <c r="AG311" s="205"/>
      <c r="AH311" s="205"/>
      <c r="AI311" s="205"/>
      <c r="AJ311" s="205"/>
      <c r="AK311" s="205"/>
      <c r="AL311" s="205"/>
      <c r="AM311" s="205"/>
      <c r="AN311" s="205"/>
      <c r="AO311" s="205"/>
      <c r="AP311" s="205"/>
      <c r="AQ311" s="205"/>
    </row>
    <row r="312" spans="1:43" s="159" customFormat="1" hidden="1" x14ac:dyDescent="0.25">
      <c r="A312" s="170"/>
      <c r="B312" s="171"/>
      <c r="C312" s="172"/>
      <c r="D312" s="155"/>
      <c r="E312" s="156"/>
      <c r="F312" s="156"/>
      <c r="G312" s="156"/>
      <c r="H312" s="157"/>
      <c r="I312" s="158"/>
      <c r="R312" s="205"/>
      <c r="S312" s="205"/>
      <c r="T312" s="205"/>
      <c r="U312" s="205"/>
      <c r="V312" s="205"/>
      <c r="W312" s="205"/>
      <c r="X312" s="205"/>
      <c r="Y312" s="205"/>
      <c r="Z312" s="205"/>
      <c r="AA312" s="205"/>
      <c r="AB312" s="205"/>
      <c r="AC312" s="205"/>
      <c r="AD312" s="205"/>
      <c r="AE312" s="205"/>
      <c r="AF312" s="205"/>
      <c r="AG312" s="205"/>
      <c r="AH312" s="205"/>
      <c r="AI312" s="205"/>
      <c r="AJ312" s="205"/>
      <c r="AK312" s="205"/>
      <c r="AL312" s="205"/>
      <c r="AM312" s="205"/>
      <c r="AN312" s="205"/>
      <c r="AO312" s="205"/>
      <c r="AP312" s="205"/>
      <c r="AQ312" s="205"/>
    </row>
    <row r="313" spans="1:43" hidden="1" x14ac:dyDescent="0.25">
      <c r="A313" s="386"/>
      <c r="B313" s="387"/>
      <c r="C313" s="388"/>
      <c r="D313" s="56"/>
      <c r="E313" s="10"/>
      <c r="F313" s="11"/>
      <c r="G313" s="11"/>
      <c r="H313" s="11"/>
      <c r="I313" s="12"/>
      <c r="R313" s="205"/>
      <c r="S313" s="205"/>
      <c r="T313" s="205"/>
      <c r="U313" s="205"/>
      <c r="V313" s="205"/>
      <c r="W313" s="205"/>
      <c r="X313" s="205"/>
      <c r="Y313" s="205"/>
      <c r="Z313" s="205"/>
      <c r="AA313" s="205"/>
      <c r="AB313" s="205"/>
      <c r="AC313" s="205"/>
      <c r="AD313" s="205"/>
      <c r="AE313" s="205"/>
      <c r="AF313" s="205"/>
      <c r="AG313" s="205"/>
      <c r="AH313" s="205"/>
      <c r="AI313" s="205"/>
      <c r="AJ313" s="205"/>
      <c r="AK313" s="205"/>
      <c r="AL313" s="205"/>
      <c r="AM313" s="205"/>
      <c r="AN313" s="205"/>
      <c r="AO313" s="205"/>
      <c r="AP313" s="205"/>
      <c r="AQ313" s="205"/>
    </row>
    <row r="314" spans="1:43" ht="17.25" hidden="1" customHeight="1" x14ac:dyDescent="0.25">
      <c r="A314" s="386"/>
      <c r="B314" s="387"/>
      <c r="C314" s="388"/>
      <c r="D314" s="56"/>
      <c r="E314" s="10"/>
      <c r="F314" s="11"/>
      <c r="G314" s="11"/>
      <c r="H314" s="11"/>
      <c r="I314" s="12"/>
      <c r="R314" s="205"/>
      <c r="S314" s="205"/>
      <c r="T314" s="205"/>
      <c r="U314" s="205"/>
      <c r="V314" s="205"/>
      <c r="W314" s="205"/>
      <c r="X314" s="205"/>
      <c r="Y314" s="205"/>
      <c r="Z314" s="205"/>
      <c r="AA314" s="205"/>
      <c r="AB314" s="205"/>
      <c r="AC314" s="205"/>
      <c r="AD314" s="205"/>
      <c r="AE314" s="205"/>
      <c r="AF314" s="205"/>
      <c r="AG314" s="205"/>
      <c r="AH314" s="205"/>
      <c r="AI314" s="205"/>
      <c r="AJ314" s="205"/>
      <c r="AK314" s="205"/>
      <c r="AL314" s="205"/>
      <c r="AM314" s="205"/>
      <c r="AN314" s="205"/>
      <c r="AO314" s="205"/>
      <c r="AP314" s="205"/>
      <c r="AQ314" s="205"/>
    </row>
    <row r="315" spans="1:43" hidden="1" x14ac:dyDescent="0.25">
      <c r="A315" s="386"/>
      <c r="B315" s="387"/>
      <c r="C315" s="388"/>
      <c r="D315" s="56"/>
      <c r="E315" s="10"/>
      <c r="F315" s="11"/>
      <c r="G315" s="11"/>
      <c r="H315" s="11"/>
      <c r="I315" s="12"/>
      <c r="R315" s="205"/>
      <c r="S315" s="205"/>
      <c r="T315" s="205"/>
      <c r="U315" s="205"/>
      <c r="V315" s="205"/>
      <c r="W315" s="205"/>
      <c r="X315" s="205"/>
      <c r="Y315" s="205"/>
      <c r="Z315" s="205"/>
      <c r="AA315" s="205"/>
      <c r="AB315" s="205"/>
      <c r="AC315" s="205"/>
      <c r="AD315" s="205"/>
      <c r="AE315" s="205"/>
      <c r="AF315" s="205"/>
      <c r="AG315" s="205"/>
      <c r="AH315" s="205"/>
      <c r="AI315" s="205"/>
      <c r="AJ315" s="205"/>
      <c r="AK315" s="205"/>
      <c r="AL315" s="205"/>
      <c r="AM315" s="205"/>
      <c r="AN315" s="205"/>
      <c r="AO315" s="205"/>
      <c r="AP315" s="205"/>
      <c r="AQ315" s="205"/>
    </row>
    <row r="316" spans="1:43" hidden="1" x14ac:dyDescent="0.25">
      <c r="A316" s="386"/>
      <c r="B316" s="387"/>
      <c r="C316" s="388"/>
      <c r="D316" s="56"/>
      <c r="E316" s="10"/>
      <c r="F316" s="11"/>
      <c r="G316" s="11"/>
      <c r="H316" s="11"/>
      <c r="I316" s="12"/>
      <c r="R316" s="205"/>
      <c r="S316" s="205"/>
      <c r="T316" s="205"/>
      <c r="U316" s="205"/>
      <c r="V316" s="205"/>
      <c r="W316" s="205"/>
      <c r="X316" s="205"/>
      <c r="Y316" s="205"/>
      <c r="Z316" s="205"/>
      <c r="AA316" s="205"/>
      <c r="AB316" s="205"/>
      <c r="AC316" s="205"/>
      <c r="AD316" s="205"/>
      <c r="AE316" s="205"/>
      <c r="AF316" s="205"/>
      <c r="AG316" s="205"/>
      <c r="AH316" s="205"/>
      <c r="AI316" s="205"/>
      <c r="AJ316" s="205"/>
      <c r="AK316" s="205"/>
      <c r="AL316" s="205"/>
      <c r="AM316" s="205"/>
      <c r="AN316" s="205"/>
      <c r="AO316" s="205"/>
      <c r="AP316" s="205"/>
      <c r="AQ316" s="205"/>
    </row>
    <row r="317" spans="1:43" hidden="1" x14ac:dyDescent="0.25">
      <c r="A317" s="386"/>
      <c r="B317" s="387"/>
      <c r="C317" s="388"/>
      <c r="D317" s="56"/>
      <c r="E317" s="10"/>
      <c r="F317" s="11"/>
      <c r="G317" s="11"/>
      <c r="H317" s="11"/>
      <c r="I317" s="12"/>
      <c r="R317" s="205"/>
      <c r="S317" s="205"/>
      <c r="T317" s="205"/>
      <c r="U317" s="205"/>
      <c r="V317" s="205"/>
      <c r="W317" s="205"/>
      <c r="X317" s="205"/>
      <c r="Y317" s="205"/>
      <c r="Z317" s="205"/>
      <c r="AA317" s="205"/>
      <c r="AB317" s="205"/>
      <c r="AC317" s="205"/>
      <c r="AD317" s="205"/>
      <c r="AE317" s="205"/>
      <c r="AF317" s="205"/>
      <c r="AG317" s="205"/>
      <c r="AH317" s="205"/>
      <c r="AI317" s="205"/>
      <c r="AJ317" s="205"/>
      <c r="AK317" s="205"/>
      <c r="AL317" s="205"/>
      <c r="AM317" s="205"/>
      <c r="AN317" s="205"/>
      <c r="AO317" s="205"/>
      <c r="AP317" s="205"/>
      <c r="AQ317" s="205"/>
    </row>
    <row r="318" spans="1:43" hidden="1" x14ac:dyDescent="0.25">
      <c r="A318" s="386"/>
      <c r="B318" s="387"/>
      <c r="C318" s="388"/>
      <c r="D318" s="56"/>
      <c r="E318" s="10"/>
      <c r="F318" s="11"/>
      <c r="G318" s="11"/>
      <c r="H318" s="11"/>
      <c r="I318" s="12"/>
      <c r="R318" s="205"/>
      <c r="S318" s="205"/>
      <c r="T318" s="205"/>
      <c r="U318" s="205"/>
      <c r="V318" s="205"/>
      <c r="W318" s="205"/>
      <c r="X318" s="205"/>
      <c r="Y318" s="205"/>
      <c r="Z318" s="205"/>
      <c r="AA318" s="205"/>
      <c r="AB318" s="205"/>
      <c r="AC318" s="205"/>
      <c r="AD318" s="205"/>
      <c r="AE318" s="205"/>
      <c r="AF318" s="205"/>
      <c r="AG318" s="205"/>
      <c r="AH318" s="205"/>
      <c r="AI318" s="205"/>
      <c r="AJ318" s="205"/>
      <c r="AK318" s="205"/>
      <c r="AL318" s="205"/>
      <c r="AM318" s="205"/>
      <c r="AN318" s="205"/>
      <c r="AO318" s="205"/>
      <c r="AP318" s="205"/>
      <c r="AQ318" s="205"/>
    </row>
    <row r="319" spans="1:43" hidden="1" x14ac:dyDescent="0.25">
      <c r="A319" s="386"/>
      <c r="B319" s="387"/>
      <c r="C319" s="388"/>
      <c r="D319" s="56"/>
      <c r="E319" s="10"/>
      <c r="F319" s="11"/>
      <c r="G319" s="11"/>
      <c r="H319" s="11"/>
      <c r="I319" s="12"/>
      <c r="R319" s="205"/>
      <c r="S319" s="205"/>
      <c r="T319" s="205"/>
      <c r="U319" s="205"/>
      <c r="V319" s="205"/>
      <c r="W319" s="205"/>
      <c r="X319" s="205"/>
      <c r="Y319" s="205"/>
      <c r="Z319" s="205"/>
      <c r="AA319" s="205"/>
      <c r="AB319" s="205"/>
      <c r="AC319" s="205"/>
      <c r="AD319" s="205"/>
      <c r="AE319" s="205"/>
      <c r="AF319" s="205"/>
      <c r="AG319" s="205"/>
      <c r="AH319" s="205"/>
      <c r="AI319" s="205"/>
      <c r="AJ319" s="205"/>
      <c r="AK319" s="205"/>
      <c r="AL319" s="205"/>
      <c r="AM319" s="205"/>
      <c r="AN319" s="205"/>
      <c r="AO319" s="205"/>
      <c r="AP319" s="205"/>
      <c r="AQ319" s="205"/>
    </row>
    <row r="320" spans="1:43" hidden="1" x14ac:dyDescent="0.25">
      <c r="A320" s="386"/>
      <c r="B320" s="387"/>
      <c r="C320" s="388"/>
      <c r="D320" s="56"/>
      <c r="E320" s="10"/>
      <c r="F320" s="11"/>
      <c r="G320" s="11"/>
      <c r="H320" s="11"/>
      <c r="I320" s="12"/>
      <c r="R320" s="205"/>
      <c r="S320" s="205"/>
      <c r="T320" s="205"/>
      <c r="U320" s="205"/>
      <c r="V320" s="205"/>
      <c r="W320" s="205"/>
      <c r="X320" s="205"/>
      <c r="Y320" s="205"/>
      <c r="Z320" s="205"/>
      <c r="AA320" s="205"/>
      <c r="AB320" s="205"/>
      <c r="AC320" s="205"/>
      <c r="AD320" s="205"/>
      <c r="AE320" s="205"/>
      <c r="AF320" s="205"/>
      <c r="AG320" s="205"/>
      <c r="AH320" s="205"/>
      <c r="AI320" s="205"/>
      <c r="AJ320" s="205"/>
      <c r="AK320" s="205"/>
      <c r="AL320" s="205"/>
      <c r="AM320" s="205"/>
      <c r="AN320" s="205"/>
      <c r="AO320" s="205"/>
      <c r="AP320" s="205"/>
      <c r="AQ320" s="205"/>
    </row>
    <row r="321" spans="1:43" hidden="1" x14ac:dyDescent="0.25">
      <c r="A321" s="386"/>
      <c r="B321" s="387"/>
      <c r="C321" s="388"/>
      <c r="D321" s="56"/>
      <c r="E321" s="10"/>
      <c r="F321" s="11"/>
      <c r="G321" s="11"/>
      <c r="H321" s="11"/>
      <c r="I321" s="12"/>
      <c r="R321" s="205"/>
      <c r="S321" s="205"/>
      <c r="T321" s="205"/>
      <c r="U321" s="205"/>
      <c r="V321" s="205"/>
      <c r="W321" s="205"/>
      <c r="X321" s="205"/>
      <c r="Y321" s="205"/>
      <c r="Z321" s="205"/>
      <c r="AA321" s="205"/>
      <c r="AB321" s="205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</row>
    <row r="322" spans="1:43" s="159" customFormat="1" ht="15" hidden="1" customHeight="1" x14ac:dyDescent="0.25">
      <c r="A322" s="170"/>
      <c r="B322" s="171"/>
      <c r="C322" s="180"/>
      <c r="D322" s="173"/>
      <c r="E322" s="156"/>
      <c r="F322" s="156"/>
      <c r="G322" s="156"/>
      <c r="H322" s="157"/>
      <c r="I322" s="158"/>
      <c r="R322" s="205"/>
      <c r="S322" s="205"/>
      <c r="T322" s="205"/>
      <c r="U322" s="205"/>
      <c r="V322" s="205"/>
      <c r="W322" s="205"/>
      <c r="X322" s="205"/>
      <c r="Y322" s="205"/>
      <c r="Z322" s="205"/>
      <c r="AA322" s="205"/>
      <c r="AB322" s="205"/>
      <c r="AC322" s="205"/>
      <c r="AD322" s="205"/>
      <c r="AE322" s="205"/>
      <c r="AF322" s="205"/>
      <c r="AG322" s="205"/>
      <c r="AH322" s="205"/>
      <c r="AI322" s="205"/>
      <c r="AJ322" s="205"/>
      <c r="AK322" s="205"/>
      <c r="AL322" s="205"/>
      <c r="AM322" s="205"/>
      <c r="AN322" s="205"/>
      <c r="AO322" s="205"/>
      <c r="AP322" s="205"/>
      <c r="AQ322" s="205"/>
    </row>
    <row r="323" spans="1:43" s="205" customFormat="1" ht="15" hidden="1" customHeight="1" x14ac:dyDescent="0.25">
      <c r="A323" s="386"/>
      <c r="B323" s="387"/>
      <c r="C323" s="388"/>
      <c r="D323" s="221"/>
      <c r="E323" s="10"/>
      <c r="F323" s="10"/>
      <c r="G323" s="11"/>
      <c r="H323" s="11"/>
      <c r="I323" s="12"/>
    </row>
    <row r="324" spans="1:43" ht="13.5" hidden="1" customHeight="1" x14ac:dyDescent="0.25">
      <c r="A324" s="386"/>
      <c r="B324" s="387"/>
      <c r="C324" s="388"/>
      <c r="D324" s="64"/>
      <c r="E324" s="10"/>
      <c r="F324" s="11"/>
      <c r="G324" s="11"/>
      <c r="H324" s="11"/>
      <c r="I324" s="12"/>
      <c r="R324" s="205"/>
      <c r="S324" s="205"/>
      <c r="T324" s="205"/>
      <c r="U324" s="205"/>
      <c r="V324" s="205"/>
      <c r="W324" s="205"/>
      <c r="X324" s="205"/>
      <c r="Y324" s="205"/>
      <c r="Z324" s="205"/>
      <c r="AA324" s="205"/>
      <c r="AB324" s="205"/>
      <c r="AC324" s="205"/>
      <c r="AD324" s="205"/>
      <c r="AE324" s="205"/>
      <c r="AF324" s="205"/>
      <c r="AG324" s="205"/>
      <c r="AH324" s="205"/>
      <c r="AI324" s="205"/>
      <c r="AJ324" s="205"/>
      <c r="AK324" s="205"/>
      <c r="AL324" s="205"/>
      <c r="AM324" s="205"/>
      <c r="AN324" s="205"/>
      <c r="AO324" s="205"/>
      <c r="AP324" s="205"/>
      <c r="AQ324" s="205"/>
    </row>
    <row r="325" spans="1:43" s="122" customFormat="1" hidden="1" x14ac:dyDescent="0.25">
      <c r="A325" s="115"/>
      <c r="B325" s="116"/>
      <c r="C325" s="117"/>
      <c r="D325" s="118"/>
      <c r="E325" s="119"/>
      <c r="F325" s="119"/>
      <c r="G325" s="120"/>
      <c r="H325" s="120"/>
      <c r="I325" s="121"/>
      <c r="R325" s="205"/>
      <c r="S325" s="205"/>
      <c r="T325" s="205"/>
      <c r="U325" s="205"/>
      <c r="V325" s="205"/>
      <c r="W325" s="205"/>
      <c r="X325" s="205"/>
      <c r="Y325" s="205"/>
      <c r="Z325" s="205"/>
      <c r="AA325" s="205"/>
      <c r="AB325" s="205"/>
      <c r="AC325" s="205"/>
      <c r="AD325" s="205"/>
      <c r="AE325" s="205"/>
      <c r="AF325" s="205"/>
      <c r="AG325" s="205"/>
      <c r="AH325" s="205"/>
      <c r="AI325" s="205"/>
      <c r="AJ325" s="205"/>
      <c r="AK325" s="205"/>
      <c r="AL325" s="205"/>
      <c r="AM325" s="205"/>
      <c r="AN325" s="205"/>
      <c r="AO325" s="205"/>
      <c r="AP325" s="205"/>
      <c r="AQ325" s="205"/>
    </row>
    <row r="326" spans="1:43" s="83" customFormat="1" hidden="1" x14ac:dyDescent="0.25">
      <c r="A326" s="138"/>
      <c r="B326" s="149"/>
      <c r="C326" s="140"/>
      <c r="D326" s="144"/>
      <c r="E326" s="80"/>
      <c r="F326" s="80"/>
      <c r="G326" s="81"/>
      <c r="H326" s="81"/>
      <c r="I326" s="82"/>
      <c r="R326" s="205"/>
      <c r="S326" s="205"/>
      <c r="T326" s="205"/>
      <c r="U326" s="205"/>
      <c r="V326" s="205"/>
      <c r="W326" s="205"/>
      <c r="X326" s="205"/>
      <c r="Y326" s="205"/>
      <c r="Z326" s="205"/>
      <c r="AA326" s="205"/>
      <c r="AB326" s="205"/>
      <c r="AC326" s="205"/>
      <c r="AD326" s="205"/>
      <c r="AE326" s="205"/>
      <c r="AF326" s="205"/>
      <c r="AG326" s="205"/>
      <c r="AH326" s="205"/>
      <c r="AI326" s="205"/>
      <c r="AJ326" s="205"/>
      <c r="AK326" s="205"/>
      <c r="AL326" s="205"/>
      <c r="AM326" s="205"/>
      <c r="AN326" s="205"/>
      <c r="AO326" s="205"/>
      <c r="AP326" s="205"/>
      <c r="AQ326" s="205"/>
    </row>
    <row r="327" spans="1:43" s="92" customFormat="1" hidden="1" x14ac:dyDescent="0.25">
      <c r="A327" s="85"/>
      <c r="B327" s="166"/>
      <c r="C327" s="87"/>
      <c r="D327" s="164"/>
      <c r="E327" s="89"/>
      <c r="F327" s="90"/>
      <c r="G327" s="90"/>
      <c r="H327" s="90"/>
      <c r="I327" s="91"/>
      <c r="R327" s="205"/>
      <c r="S327" s="205"/>
      <c r="T327" s="205"/>
      <c r="U327" s="205"/>
      <c r="V327" s="205"/>
      <c r="W327" s="205"/>
      <c r="X327" s="205"/>
      <c r="Y327" s="205"/>
      <c r="Z327" s="205"/>
      <c r="AA327" s="205"/>
      <c r="AB327" s="205"/>
      <c r="AC327" s="205"/>
      <c r="AD327" s="205"/>
      <c r="AE327" s="205"/>
      <c r="AF327" s="205"/>
      <c r="AG327" s="205"/>
      <c r="AH327" s="205"/>
      <c r="AI327" s="205"/>
      <c r="AJ327" s="205"/>
      <c r="AK327" s="205"/>
      <c r="AL327" s="205"/>
      <c r="AM327" s="205"/>
      <c r="AN327" s="205"/>
      <c r="AO327" s="205"/>
      <c r="AP327" s="205"/>
      <c r="AQ327" s="205"/>
    </row>
    <row r="328" spans="1:43" s="159" customFormat="1" hidden="1" x14ac:dyDescent="0.25">
      <c r="A328" s="170"/>
      <c r="B328" s="186"/>
      <c r="C328" s="172"/>
      <c r="D328" s="184"/>
      <c r="E328" s="156"/>
      <c r="F328" s="157"/>
      <c r="G328" s="157"/>
      <c r="H328" s="157"/>
      <c r="I328" s="158"/>
      <c r="R328" s="205"/>
      <c r="S328" s="205"/>
      <c r="T328" s="205"/>
      <c r="U328" s="205"/>
      <c r="V328" s="205"/>
      <c r="W328" s="205"/>
      <c r="X328" s="205"/>
      <c r="Y328" s="205"/>
      <c r="Z328" s="205"/>
      <c r="AA328" s="205"/>
      <c r="AB328" s="205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</row>
    <row r="329" spans="1:43" hidden="1" x14ac:dyDescent="0.25">
      <c r="A329" s="60"/>
      <c r="B329" s="69"/>
      <c r="C329" s="62"/>
      <c r="D329" s="56"/>
      <c r="E329" s="10"/>
      <c r="F329" s="11"/>
      <c r="G329" s="11"/>
      <c r="H329" s="11"/>
      <c r="I329" s="12"/>
      <c r="R329" s="205"/>
      <c r="S329" s="205"/>
      <c r="T329" s="205"/>
      <c r="U329" s="205"/>
      <c r="V329" s="205"/>
      <c r="W329" s="205"/>
      <c r="X329" s="205"/>
      <c r="Y329" s="205"/>
      <c r="Z329" s="205"/>
      <c r="AA329" s="205"/>
      <c r="AB329" s="205"/>
      <c r="AC329" s="205"/>
      <c r="AD329" s="205"/>
      <c r="AE329" s="205"/>
      <c r="AF329" s="205"/>
      <c r="AG329" s="205"/>
      <c r="AH329" s="205"/>
      <c r="AI329" s="205"/>
      <c r="AJ329" s="205"/>
      <c r="AK329" s="205"/>
      <c r="AL329" s="205"/>
      <c r="AM329" s="205"/>
      <c r="AN329" s="205"/>
      <c r="AO329" s="205"/>
      <c r="AP329" s="205"/>
      <c r="AQ329" s="205"/>
    </row>
    <row r="330" spans="1:43" s="159" customFormat="1" hidden="1" x14ac:dyDescent="0.25">
      <c r="A330" s="170"/>
      <c r="B330" s="186"/>
      <c r="C330" s="172"/>
      <c r="D330" s="184"/>
      <c r="E330" s="156"/>
      <c r="F330" s="157"/>
      <c r="G330" s="157"/>
      <c r="H330" s="157"/>
      <c r="I330" s="158"/>
      <c r="R330" s="205"/>
      <c r="S330" s="205"/>
      <c r="T330" s="205"/>
      <c r="U330" s="205"/>
      <c r="V330" s="205"/>
      <c r="W330" s="205"/>
      <c r="X330" s="205"/>
      <c r="Y330" s="205"/>
      <c r="Z330" s="205"/>
      <c r="AA330" s="205"/>
      <c r="AB330" s="205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</row>
    <row r="331" spans="1:43" ht="17.25" hidden="1" customHeight="1" x14ac:dyDescent="0.25">
      <c r="A331" s="60"/>
      <c r="B331" s="69"/>
      <c r="C331" s="62"/>
      <c r="D331" s="56"/>
      <c r="E331" s="10"/>
      <c r="F331" s="11"/>
      <c r="G331" s="11"/>
      <c r="H331" s="11"/>
      <c r="I331" s="12"/>
      <c r="R331" s="205"/>
      <c r="S331" s="205"/>
      <c r="T331" s="205"/>
      <c r="U331" s="205"/>
      <c r="V331" s="205"/>
      <c r="W331" s="205"/>
      <c r="X331" s="205"/>
      <c r="Y331" s="205"/>
      <c r="Z331" s="205"/>
      <c r="AA331" s="205"/>
      <c r="AB331" s="205"/>
      <c r="AC331" s="205"/>
      <c r="AD331" s="205"/>
      <c r="AE331" s="205"/>
      <c r="AF331" s="205"/>
      <c r="AG331" s="205"/>
      <c r="AH331" s="205"/>
      <c r="AI331" s="205"/>
      <c r="AJ331" s="205"/>
      <c r="AK331" s="205"/>
      <c r="AL331" s="205"/>
      <c r="AM331" s="205"/>
      <c r="AN331" s="205"/>
      <c r="AO331" s="205"/>
      <c r="AP331" s="205"/>
      <c r="AQ331" s="205"/>
    </row>
    <row r="332" spans="1:43" s="92" customFormat="1" hidden="1" x14ac:dyDescent="0.25">
      <c r="A332" s="85"/>
      <c r="B332" s="166"/>
      <c r="C332" s="87"/>
      <c r="D332" s="164"/>
      <c r="E332" s="89"/>
      <c r="F332" s="89"/>
      <c r="G332" s="90"/>
      <c r="H332" s="90"/>
      <c r="I332" s="91"/>
      <c r="R332" s="205"/>
      <c r="S332" s="205"/>
      <c r="T332" s="205"/>
      <c r="U332" s="205"/>
      <c r="V332" s="205"/>
      <c r="W332" s="205"/>
      <c r="X332" s="205"/>
      <c r="Y332" s="205"/>
      <c r="Z332" s="205"/>
      <c r="AA332" s="205"/>
      <c r="AB332" s="205"/>
      <c r="AC332" s="205"/>
      <c r="AD332" s="205"/>
      <c r="AE332" s="205"/>
      <c r="AF332" s="205"/>
      <c r="AG332" s="205"/>
      <c r="AH332" s="205"/>
      <c r="AI332" s="205"/>
      <c r="AJ332" s="205"/>
      <c r="AK332" s="205"/>
      <c r="AL332" s="205"/>
      <c r="AM332" s="205"/>
      <c r="AN332" s="205"/>
      <c r="AO332" s="205"/>
      <c r="AP332" s="205"/>
      <c r="AQ332" s="205"/>
    </row>
    <row r="333" spans="1:43" s="159" customFormat="1" ht="18.75" hidden="1" customHeight="1" x14ac:dyDescent="0.25">
      <c r="A333" s="170"/>
      <c r="B333" s="186"/>
      <c r="C333" s="172"/>
      <c r="D333" s="184"/>
      <c r="E333" s="156"/>
      <c r="F333" s="156"/>
      <c r="G333" s="157"/>
      <c r="H333" s="157"/>
      <c r="I333" s="158"/>
      <c r="R333" s="205"/>
      <c r="S333" s="205"/>
      <c r="T333" s="205"/>
      <c r="U333" s="205"/>
      <c r="V333" s="205"/>
      <c r="W333" s="205"/>
      <c r="X333" s="205"/>
      <c r="Y333" s="205"/>
      <c r="Z333" s="205"/>
      <c r="AA333" s="205"/>
      <c r="AB333" s="205"/>
      <c r="AC333" s="205"/>
      <c r="AD333" s="205"/>
      <c r="AE333" s="205"/>
      <c r="AF333" s="205"/>
      <c r="AG333" s="205"/>
      <c r="AH333" s="205"/>
      <c r="AI333" s="205"/>
      <c r="AJ333" s="205"/>
      <c r="AK333" s="205"/>
      <c r="AL333" s="205"/>
      <c r="AM333" s="205"/>
      <c r="AN333" s="205"/>
      <c r="AO333" s="205"/>
      <c r="AP333" s="205"/>
      <c r="AQ333" s="205"/>
    </row>
    <row r="334" spans="1:43" hidden="1" x14ac:dyDescent="0.25">
      <c r="A334" s="60"/>
      <c r="B334" s="69"/>
      <c r="C334" s="62"/>
      <c r="D334" s="56"/>
      <c r="E334" s="10"/>
      <c r="F334" s="11"/>
      <c r="G334" s="11"/>
      <c r="H334" s="11"/>
      <c r="I334" s="12"/>
      <c r="R334" s="205"/>
      <c r="S334" s="205"/>
      <c r="T334" s="205"/>
      <c r="U334" s="205"/>
      <c r="V334" s="205"/>
      <c r="W334" s="205"/>
      <c r="X334" s="205"/>
      <c r="Y334" s="205"/>
      <c r="Z334" s="205"/>
      <c r="AA334" s="205"/>
      <c r="AB334" s="205"/>
      <c r="AC334" s="205"/>
      <c r="AD334" s="205"/>
      <c r="AE334" s="205"/>
      <c r="AF334" s="205"/>
      <c r="AG334" s="205"/>
      <c r="AH334" s="205"/>
      <c r="AI334" s="205"/>
      <c r="AJ334" s="205"/>
      <c r="AK334" s="205"/>
      <c r="AL334" s="205"/>
      <c r="AM334" s="205"/>
      <c r="AN334" s="205"/>
      <c r="AO334" s="205"/>
      <c r="AP334" s="205"/>
      <c r="AQ334" s="205"/>
    </row>
    <row r="335" spans="1:43" hidden="1" x14ac:dyDescent="0.25">
      <c r="A335" s="60"/>
      <c r="B335" s="69"/>
      <c r="C335" s="62"/>
      <c r="D335" s="56"/>
      <c r="E335" s="10"/>
      <c r="F335" s="11"/>
      <c r="G335" s="11"/>
      <c r="H335" s="11"/>
      <c r="I335" s="12"/>
      <c r="R335" s="205"/>
      <c r="S335" s="205"/>
      <c r="T335" s="205"/>
      <c r="U335" s="205"/>
      <c r="V335" s="205"/>
      <c r="W335" s="205"/>
      <c r="X335" s="205"/>
      <c r="Y335" s="205"/>
      <c r="Z335" s="205"/>
      <c r="AA335" s="205"/>
      <c r="AB335" s="205"/>
      <c r="AC335" s="205"/>
      <c r="AD335" s="205"/>
      <c r="AE335" s="205"/>
      <c r="AF335" s="205"/>
      <c r="AG335" s="205"/>
      <c r="AH335" s="205"/>
      <c r="AI335" s="205"/>
      <c r="AJ335" s="205"/>
      <c r="AK335" s="205"/>
      <c r="AL335" s="205"/>
      <c r="AM335" s="205"/>
      <c r="AN335" s="205"/>
      <c r="AO335" s="205"/>
      <c r="AP335" s="205"/>
      <c r="AQ335" s="205"/>
    </row>
    <row r="336" spans="1:43" ht="18.75" hidden="1" customHeight="1" x14ac:dyDescent="0.25">
      <c r="A336" s="60"/>
      <c r="B336" s="69"/>
      <c r="C336" s="62"/>
      <c r="D336" s="56"/>
      <c r="E336" s="10"/>
      <c r="F336" s="11"/>
      <c r="G336" s="11"/>
      <c r="H336" s="11"/>
      <c r="I336" s="12"/>
      <c r="R336" s="205"/>
      <c r="S336" s="205"/>
      <c r="T336" s="205"/>
      <c r="U336" s="205"/>
      <c r="V336" s="205"/>
      <c r="W336" s="205"/>
      <c r="X336" s="205"/>
      <c r="Y336" s="205"/>
      <c r="Z336" s="205"/>
      <c r="AA336" s="205"/>
      <c r="AB336" s="205"/>
      <c r="AC336" s="205"/>
      <c r="AD336" s="205"/>
      <c r="AE336" s="205"/>
      <c r="AF336" s="205"/>
      <c r="AG336" s="205"/>
      <c r="AH336" s="205"/>
      <c r="AI336" s="205"/>
      <c r="AJ336" s="205"/>
      <c r="AK336" s="205"/>
      <c r="AL336" s="205"/>
      <c r="AM336" s="205"/>
      <c r="AN336" s="205"/>
      <c r="AO336" s="205"/>
      <c r="AP336" s="205"/>
      <c r="AQ336" s="205"/>
    </row>
    <row r="337" spans="1:43" s="159" customFormat="1" hidden="1" x14ac:dyDescent="0.25">
      <c r="A337" s="170"/>
      <c r="B337" s="187"/>
      <c r="C337" s="172"/>
      <c r="D337" s="181"/>
      <c r="E337" s="156"/>
      <c r="F337" s="156"/>
      <c r="G337" s="157"/>
      <c r="H337" s="157"/>
      <c r="I337" s="158"/>
      <c r="R337" s="205"/>
      <c r="S337" s="205"/>
      <c r="T337" s="205"/>
      <c r="U337" s="205"/>
      <c r="V337" s="205"/>
      <c r="W337" s="205"/>
      <c r="X337" s="205"/>
      <c r="Y337" s="205"/>
      <c r="Z337" s="205"/>
      <c r="AA337" s="205"/>
      <c r="AB337" s="205"/>
      <c r="AC337" s="205"/>
      <c r="AD337" s="205"/>
      <c r="AE337" s="205"/>
      <c r="AF337" s="205"/>
      <c r="AG337" s="205"/>
      <c r="AH337" s="205"/>
      <c r="AI337" s="205"/>
      <c r="AJ337" s="205"/>
      <c r="AK337" s="205"/>
      <c r="AL337" s="205"/>
      <c r="AM337" s="205"/>
      <c r="AN337" s="205"/>
      <c r="AO337" s="205"/>
      <c r="AP337" s="205"/>
      <c r="AQ337" s="205"/>
    </row>
    <row r="338" spans="1:43" ht="18.75" hidden="1" customHeight="1" x14ac:dyDescent="0.25">
      <c r="A338" s="60"/>
      <c r="B338" s="69"/>
      <c r="C338" s="62"/>
      <c r="D338" s="56"/>
      <c r="E338" s="10"/>
      <c r="F338" s="11"/>
      <c r="G338" s="11"/>
      <c r="H338" s="11"/>
      <c r="I338" s="12"/>
      <c r="R338" s="205"/>
      <c r="S338" s="205"/>
      <c r="T338" s="205"/>
      <c r="U338" s="205"/>
      <c r="V338" s="205"/>
      <c r="W338" s="205"/>
      <c r="X338" s="205"/>
      <c r="Y338" s="205"/>
      <c r="Z338" s="205"/>
      <c r="AA338" s="205"/>
      <c r="AB338" s="205"/>
      <c r="AC338" s="205"/>
      <c r="AD338" s="205"/>
      <c r="AE338" s="205"/>
      <c r="AF338" s="205"/>
      <c r="AG338" s="205"/>
      <c r="AH338" s="205"/>
      <c r="AI338" s="205"/>
      <c r="AJ338" s="205"/>
      <c r="AK338" s="205"/>
      <c r="AL338" s="205"/>
      <c r="AM338" s="205"/>
      <c r="AN338" s="205"/>
      <c r="AO338" s="205"/>
      <c r="AP338" s="205"/>
      <c r="AQ338" s="205"/>
    </row>
    <row r="339" spans="1:43" hidden="1" x14ac:dyDescent="0.25">
      <c r="A339" s="60"/>
      <c r="B339" s="69"/>
      <c r="C339" s="62"/>
      <c r="D339" s="56"/>
      <c r="E339" s="10"/>
      <c r="F339" s="11"/>
      <c r="G339" s="11"/>
      <c r="H339" s="11"/>
      <c r="I339" s="12"/>
      <c r="R339" s="205"/>
      <c r="S339" s="205"/>
      <c r="T339" s="205"/>
      <c r="U339" s="205"/>
      <c r="V339" s="205"/>
      <c r="W339" s="205"/>
      <c r="X339" s="205"/>
      <c r="Y339" s="205"/>
      <c r="Z339" s="205"/>
      <c r="AA339" s="205"/>
      <c r="AB339" s="205"/>
      <c r="AC339" s="205"/>
      <c r="AD339" s="205"/>
      <c r="AE339" s="205"/>
      <c r="AF339" s="205"/>
      <c r="AG339" s="205"/>
      <c r="AH339" s="205"/>
      <c r="AI339" s="205"/>
      <c r="AJ339" s="205"/>
      <c r="AK339" s="205"/>
      <c r="AL339" s="205"/>
      <c r="AM339" s="205"/>
      <c r="AN339" s="205"/>
      <c r="AO339" s="205"/>
      <c r="AP339" s="205"/>
      <c r="AQ339" s="205"/>
    </row>
    <row r="340" spans="1:43" hidden="1" x14ac:dyDescent="0.25">
      <c r="A340" s="60"/>
      <c r="B340" s="69"/>
      <c r="C340" s="62"/>
      <c r="D340" s="56"/>
      <c r="E340" s="10"/>
      <c r="F340" s="11"/>
      <c r="G340" s="11"/>
      <c r="H340" s="11"/>
      <c r="I340" s="12"/>
      <c r="R340" s="205"/>
      <c r="S340" s="205"/>
      <c r="T340" s="205"/>
      <c r="U340" s="205"/>
      <c r="V340" s="205"/>
      <c r="W340" s="205"/>
      <c r="X340" s="205"/>
      <c r="Y340" s="205"/>
      <c r="Z340" s="205"/>
      <c r="AA340" s="205"/>
      <c r="AB340" s="205"/>
      <c r="AC340" s="205"/>
      <c r="AD340" s="205"/>
      <c r="AE340" s="205"/>
      <c r="AF340" s="205"/>
      <c r="AG340" s="205"/>
      <c r="AH340" s="205"/>
      <c r="AI340" s="205"/>
      <c r="AJ340" s="205"/>
      <c r="AK340" s="205"/>
      <c r="AL340" s="205"/>
      <c r="AM340" s="205"/>
      <c r="AN340" s="205"/>
      <c r="AO340" s="205"/>
      <c r="AP340" s="205"/>
      <c r="AQ340" s="205"/>
    </row>
    <row r="341" spans="1:43" hidden="1" x14ac:dyDescent="0.25">
      <c r="A341" s="60"/>
      <c r="B341" s="69"/>
      <c r="C341" s="62"/>
      <c r="D341" s="56"/>
      <c r="E341" s="10"/>
      <c r="F341" s="11"/>
      <c r="G341" s="11"/>
      <c r="H341" s="11"/>
      <c r="I341" s="12"/>
      <c r="R341" s="205"/>
      <c r="S341" s="205"/>
      <c r="T341" s="205"/>
      <c r="U341" s="205"/>
      <c r="V341" s="205"/>
      <c r="W341" s="205"/>
      <c r="X341" s="205"/>
      <c r="Y341" s="205"/>
      <c r="Z341" s="205"/>
      <c r="AA341" s="205"/>
      <c r="AB341" s="205"/>
      <c r="AC341" s="205"/>
      <c r="AD341" s="205"/>
      <c r="AE341" s="205"/>
      <c r="AF341" s="205"/>
      <c r="AG341" s="205"/>
      <c r="AH341" s="205"/>
      <c r="AI341" s="205"/>
      <c r="AJ341" s="205"/>
      <c r="AK341" s="205"/>
      <c r="AL341" s="205"/>
      <c r="AM341" s="205"/>
      <c r="AN341" s="205"/>
      <c r="AO341" s="205"/>
      <c r="AP341" s="205"/>
      <c r="AQ341" s="205"/>
    </row>
    <row r="342" spans="1:43" s="159" customFormat="1" hidden="1" x14ac:dyDescent="0.25">
      <c r="A342" s="170"/>
      <c r="B342" s="186"/>
      <c r="C342" s="172"/>
      <c r="D342" s="184"/>
      <c r="E342" s="156"/>
      <c r="F342" s="157"/>
      <c r="G342" s="157"/>
      <c r="H342" s="157"/>
      <c r="I342" s="158"/>
      <c r="R342" s="205"/>
      <c r="S342" s="205"/>
      <c r="T342" s="205"/>
      <c r="U342" s="205"/>
      <c r="V342" s="205"/>
      <c r="W342" s="205"/>
      <c r="X342" s="205"/>
      <c r="Y342" s="205"/>
      <c r="Z342" s="205"/>
      <c r="AA342" s="205"/>
      <c r="AB342" s="205"/>
      <c r="AC342" s="205"/>
      <c r="AD342" s="205"/>
      <c r="AE342" s="205"/>
      <c r="AF342" s="205"/>
      <c r="AG342" s="205"/>
      <c r="AH342" s="205"/>
      <c r="AI342" s="205"/>
      <c r="AJ342" s="205"/>
      <c r="AK342" s="205"/>
      <c r="AL342" s="205"/>
      <c r="AM342" s="205"/>
      <c r="AN342" s="205"/>
      <c r="AO342" s="205"/>
      <c r="AP342" s="205"/>
      <c r="AQ342" s="205"/>
    </row>
    <row r="343" spans="1:43" ht="14.25" hidden="1" customHeight="1" x14ac:dyDescent="0.25">
      <c r="A343" s="60"/>
      <c r="B343" s="69"/>
      <c r="C343" s="62"/>
      <c r="D343" s="56"/>
      <c r="E343" s="10"/>
      <c r="F343" s="11"/>
      <c r="G343" s="11"/>
      <c r="H343" s="11"/>
      <c r="I343" s="12"/>
      <c r="R343" s="205"/>
      <c r="S343" s="205"/>
      <c r="T343" s="205"/>
      <c r="U343" s="205"/>
      <c r="V343" s="205"/>
      <c r="W343" s="205"/>
      <c r="X343" s="205"/>
      <c r="Y343" s="205"/>
      <c r="Z343" s="205"/>
      <c r="AA343" s="205"/>
      <c r="AB343" s="205"/>
      <c r="AC343" s="205"/>
      <c r="AD343" s="205"/>
      <c r="AE343" s="205"/>
      <c r="AF343" s="205"/>
      <c r="AG343" s="205"/>
      <c r="AH343" s="205"/>
      <c r="AI343" s="205"/>
      <c r="AJ343" s="205"/>
      <c r="AK343" s="205"/>
      <c r="AL343" s="205"/>
      <c r="AM343" s="205"/>
      <c r="AN343" s="205"/>
      <c r="AO343" s="205"/>
      <c r="AP343" s="205"/>
      <c r="AQ343" s="205"/>
    </row>
    <row r="344" spans="1:43" hidden="1" x14ac:dyDescent="0.25">
      <c r="A344" s="60"/>
      <c r="B344" s="69"/>
      <c r="C344" s="62"/>
      <c r="D344" s="56"/>
      <c r="E344" s="10"/>
      <c r="F344" s="11"/>
      <c r="G344" s="11"/>
      <c r="H344" s="11"/>
      <c r="I344" s="12"/>
      <c r="R344" s="205"/>
      <c r="S344" s="205"/>
      <c r="T344" s="205"/>
      <c r="U344" s="205"/>
      <c r="V344" s="205"/>
      <c r="W344" s="205"/>
      <c r="X344" s="205"/>
      <c r="Y344" s="205"/>
      <c r="Z344" s="205"/>
      <c r="AA344" s="205"/>
      <c r="AB344" s="205"/>
      <c r="AC344" s="205"/>
      <c r="AD344" s="205"/>
      <c r="AE344" s="205"/>
      <c r="AF344" s="205"/>
      <c r="AG344" s="205"/>
      <c r="AH344" s="205"/>
      <c r="AI344" s="205"/>
      <c r="AJ344" s="205"/>
      <c r="AK344" s="205"/>
      <c r="AL344" s="205"/>
      <c r="AM344" s="205"/>
      <c r="AN344" s="205"/>
      <c r="AO344" s="205"/>
      <c r="AP344" s="205"/>
      <c r="AQ344" s="205"/>
    </row>
    <row r="345" spans="1:43" hidden="1" x14ac:dyDescent="0.25">
      <c r="A345" s="60"/>
      <c r="B345" s="69"/>
      <c r="C345" s="62"/>
      <c r="D345" s="56"/>
      <c r="E345" s="10"/>
      <c r="F345" s="11"/>
      <c r="G345" s="11"/>
      <c r="H345" s="11"/>
      <c r="I345" s="12"/>
      <c r="R345" s="205"/>
      <c r="S345" s="205"/>
      <c r="T345" s="205"/>
      <c r="U345" s="205"/>
      <c r="V345" s="205"/>
      <c r="W345" s="205"/>
      <c r="X345" s="205"/>
      <c r="Y345" s="205"/>
      <c r="Z345" s="205"/>
      <c r="AA345" s="205"/>
      <c r="AB345" s="205"/>
      <c r="AC345" s="205"/>
      <c r="AD345" s="205"/>
      <c r="AE345" s="205"/>
      <c r="AF345" s="205"/>
      <c r="AG345" s="205"/>
      <c r="AH345" s="205"/>
      <c r="AI345" s="205"/>
      <c r="AJ345" s="205"/>
      <c r="AK345" s="205"/>
      <c r="AL345" s="205"/>
      <c r="AM345" s="205"/>
      <c r="AN345" s="205"/>
      <c r="AO345" s="205"/>
      <c r="AP345" s="205"/>
      <c r="AQ345" s="205"/>
    </row>
    <row r="346" spans="1:43" hidden="1" x14ac:dyDescent="0.25">
      <c r="A346" s="60"/>
      <c r="B346" s="69"/>
      <c r="C346" s="62"/>
      <c r="D346" s="56"/>
      <c r="E346" s="10"/>
      <c r="F346" s="11"/>
      <c r="G346" s="11"/>
      <c r="H346" s="11"/>
      <c r="I346" s="12"/>
      <c r="R346" s="205"/>
      <c r="S346" s="205"/>
      <c r="T346" s="205"/>
      <c r="U346" s="205"/>
      <c r="V346" s="205"/>
      <c r="W346" s="205"/>
      <c r="X346" s="205"/>
      <c r="Y346" s="205"/>
      <c r="Z346" s="205"/>
      <c r="AA346" s="205"/>
      <c r="AB346" s="205"/>
      <c r="AC346" s="205"/>
      <c r="AD346" s="205"/>
      <c r="AE346" s="205"/>
      <c r="AF346" s="205"/>
      <c r="AG346" s="205"/>
      <c r="AH346" s="205"/>
      <c r="AI346" s="205"/>
      <c r="AJ346" s="205"/>
      <c r="AK346" s="205"/>
      <c r="AL346" s="205"/>
      <c r="AM346" s="205"/>
      <c r="AN346" s="205"/>
      <c r="AO346" s="205"/>
      <c r="AP346" s="205"/>
      <c r="AQ346" s="205"/>
    </row>
    <row r="347" spans="1:43" s="159" customFormat="1" ht="17.25" hidden="1" customHeight="1" x14ac:dyDescent="0.25">
      <c r="A347" s="170"/>
      <c r="B347" s="187"/>
      <c r="C347" s="172"/>
      <c r="D347" s="181"/>
      <c r="E347" s="156"/>
      <c r="F347" s="156"/>
      <c r="G347" s="157"/>
      <c r="H347" s="157"/>
      <c r="I347" s="158"/>
      <c r="R347" s="205"/>
      <c r="S347" s="205"/>
      <c r="T347" s="205"/>
      <c r="U347" s="205"/>
      <c r="V347" s="205"/>
      <c r="W347" s="205"/>
      <c r="X347" s="205"/>
      <c r="Y347" s="205"/>
      <c r="Z347" s="205"/>
      <c r="AA347" s="205"/>
      <c r="AB347" s="205"/>
      <c r="AC347" s="205"/>
      <c r="AD347" s="205"/>
      <c r="AE347" s="205"/>
      <c r="AF347" s="205"/>
      <c r="AG347" s="205"/>
      <c r="AH347" s="205"/>
      <c r="AI347" s="205"/>
      <c r="AJ347" s="205"/>
      <c r="AK347" s="205"/>
      <c r="AL347" s="205"/>
      <c r="AM347" s="205"/>
      <c r="AN347" s="205"/>
      <c r="AO347" s="205"/>
      <c r="AP347" s="205"/>
      <c r="AQ347" s="205"/>
    </row>
    <row r="348" spans="1:43" ht="18" hidden="1" customHeight="1" x14ac:dyDescent="0.25">
      <c r="A348" s="60"/>
      <c r="B348" s="69"/>
      <c r="C348" s="62"/>
      <c r="D348" s="56"/>
      <c r="E348" s="10"/>
      <c r="F348" s="11"/>
      <c r="G348" s="11"/>
      <c r="H348" s="11"/>
      <c r="I348" s="12"/>
      <c r="R348" s="205"/>
      <c r="S348" s="205"/>
      <c r="T348" s="205"/>
      <c r="U348" s="205"/>
      <c r="V348" s="205"/>
      <c r="W348" s="205"/>
      <c r="X348" s="205"/>
      <c r="Y348" s="205"/>
      <c r="Z348" s="205"/>
      <c r="AA348" s="205"/>
      <c r="AB348" s="205"/>
      <c r="AC348" s="205"/>
      <c r="AD348" s="205"/>
      <c r="AE348" s="205"/>
      <c r="AF348" s="205"/>
      <c r="AG348" s="205"/>
      <c r="AH348" s="205"/>
      <c r="AI348" s="205"/>
      <c r="AJ348" s="205"/>
      <c r="AK348" s="205"/>
      <c r="AL348" s="205"/>
      <c r="AM348" s="205"/>
      <c r="AN348" s="205"/>
      <c r="AO348" s="205"/>
      <c r="AP348" s="205"/>
      <c r="AQ348" s="205"/>
    </row>
    <row r="349" spans="1:43" s="83" customFormat="1" ht="18.75" hidden="1" customHeight="1" x14ac:dyDescent="0.25">
      <c r="A349" s="138"/>
      <c r="B349" s="149"/>
      <c r="C349" s="140"/>
      <c r="D349" s="150"/>
      <c r="E349" s="80"/>
      <c r="F349" s="81"/>
      <c r="G349" s="81"/>
      <c r="H349" s="81"/>
      <c r="I349" s="82"/>
      <c r="R349" s="205"/>
      <c r="S349" s="205"/>
      <c r="T349" s="205"/>
      <c r="U349" s="205"/>
      <c r="V349" s="205"/>
      <c r="W349" s="205"/>
      <c r="X349" s="205"/>
      <c r="Y349" s="205"/>
      <c r="Z349" s="205"/>
      <c r="AA349" s="205"/>
      <c r="AB349" s="205"/>
      <c r="AC349" s="205"/>
      <c r="AD349" s="205"/>
      <c r="AE349" s="205"/>
      <c r="AF349" s="205"/>
      <c r="AG349" s="205"/>
      <c r="AH349" s="205"/>
      <c r="AI349" s="205"/>
      <c r="AJ349" s="205"/>
      <c r="AK349" s="205"/>
      <c r="AL349" s="205"/>
      <c r="AM349" s="205"/>
      <c r="AN349" s="205"/>
      <c r="AO349" s="205"/>
      <c r="AP349" s="205"/>
      <c r="AQ349" s="205"/>
    </row>
    <row r="350" spans="1:43" s="92" customFormat="1" ht="23.25" hidden="1" customHeight="1" x14ac:dyDescent="0.25">
      <c r="A350" s="85"/>
      <c r="B350" s="166"/>
      <c r="C350" s="87"/>
      <c r="D350" s="167"/>
      <c r="E350" s="89"/>
      <c r="F350" s="90"/>
      <c r="G350" s="90"/>
      <c r="H350" s="90"/>
      <c r="I350" s="91"/>
      <c r="R350" s="205"/>
      <c r="S350" s="205"/>
      <c r="T350" s="205"/>
      <c r="U350" s="205"/>
      <c r="V350" s="205"/>
      <c r="W350" s="205"/>
      <c r="X350" s="205"/>
      <c r="Y350" s="205"/>
      <c r="Z350" s="205"/>
      <c r="AA350" s="205"/>
      <c r="AB350" s="205"/>
      <c r="AC350" s="205"/>
      <c r="AD350" s="205"/>
      <c r="AE350" s="205"/>
      <c r="AF350" s="205"/>
      <c r="AG350" s="205"/>
      <c r="AH350" s="205"/>
      <c r="AI350" s="205"/>
      <c r="AJ350" s="205"/>
      <c r="AK350" s="205"/>
      <c r="AL350" s="205"/>
      <c r="AM350" s="205"/>
      <c r="AN350" s="205"/>
      <c r="AO350" s="205"/>
      <c r="AP350" s="205"/>
      <c r="AQ350" s="205"/>
    </row>
    <row r="351" spans="1:43" s="159" customFormat="1" hidden="1" x14ac:dyDescent="0.25">
      <c r="A351" s="170"/>
      <c r="B351" s="186"/>
      <c r="C351" s="172"/>
      <c r="D351" s="188"/>
      <c r="E351" s="156"/>
      <c r="F351" s="157"/>
      <c r="G351" s="157"/>
      <c r="H351" s="157"/>
      <c r="I351" s="158"/>
      <c r="R351" s="205"/>
      <c r="S351" s="205"/>
      <c r="T351" s="205"/>
      <c r="U351" s="205"/>
      <c r="V351" s="205"/>
      <c r="W351" s="205"/>
      <c r="X351" s="205"/>
      <c r="Y351" s="205"/>
      <c r="Z351" s="205"/>
      <c r="AA351" s="205"/>
      <c r="AB351" s="205"/>
      <c r="AC351" s="205"/>
      <c r="AD351" s="205"/>
      <c r="AE351" s="205"/>
      <c r="AF351" s="205"/>
      <c r="AG351" s="205"/>
      <c r="AH351" s="205"/>
      <c r="AI351" s="205"/>
      <c r="AJ351" s="205"/>
      <c r="AK351" s="205"/>
      <c r="AL351" s="205"/>
      <c r="AM351" s="205"/>
      <c r="AN351" s="205"/>
      <c r="AO351" s="205"/>
      <c r="AP351" s="205"/>
      <c r="AQ351" s="205"/>
    </row>
    <row r="352" spans="1:43" hidden="1" x14ac:dyDescent="0.25">
      <c r="A352" s="60"/>
      <c r="B352" s="69"/>
      <c r="C352" s="62"/>
      <c r="D352" s="68"/>
      <c r="E352" s="10"/>
      <c r="F352" s="11"/>
      <c r="G352" s="11"/>
      <c r="H352" s="11"/>
      <c r="I352" s="12"/>
      <c r="R352" s="205"/>
      <c r="S352" s="205"/>
      <c r="T352" s="205"/>
      <c r="U352" s="205"/>
      <c r="V352" s="205"/>
      <c r="W352" s="205"/>
      <c r="X352" s="205"/>
      <c r="Y352" s="205"/>
      <c r="Z352" s="205"/>
      <c r="AA352" s="205"/>
      <c r="AB352" s="205"/>
      <c r="AC352" s="205"/>
      <c r="AD352" s="205"/>
      <c r="AE352" s="205"/>
      <c r="AF352" s="205"/>
      <c r="AG352" s="205"/>
      <c r="AH352" s="205"/>
      <c r="AI352" s="205"/>
      <c r="AJ352" s="205"/>
      <c r="AK352" s="205"/>
      <c r="AL352" s="205"/>
      <c r="AM352" s="205"/>
      <c r="AN352" s="205"/>
      <c r="AO352" s="205"/>
      <c r="AP352" s="205"/>
      <c r="AQ352" s="205"/>
    </row>
    <row r="353" spans="1:43" hidden="1" x14ac:dyDescent="0.25">
      <c r="A353" s="60"/>
      <c r="B353" s="69"/>
      <c r="C353" s="62"/>
      <c r="D353" s="68"/>
      <c r="E353" s="10"/>
      <c r="F353" s="11"/>
      <c r="G353" s="11"/>
      <c r="H353" s="11"/>
      <c r="I353" s="12"/>
      <c r="R353" s="205"/>
      <c r="S353" s="205"/>
      <c r="T353" s="205"/>
      <c r="U353" s="205"/>
      <c r="V353" s="205"/>
      <c r="W353" s="205"/>
      <c r="X353" s="205"/>
      <c r="Y353" s="205"/>
      <c r="Z353" s="205"/>
      <c r="AA353" s="205"/>
      <c r="AB353" s="205"/>
      <c r="AC353" s="205"/>
      <c r="AD353" s="205"/>
      <c r="AE353" s="205"/>
      <c r="AF353" s="205"/>
      <c r="AG353" s="205"/>
      <c r="AH353" s="205"/>
      <c r="AI353" s="205"/>
      <c r="AJ353" s="205"/>
      <c r="AK353" s="205"/>
      <c r="AL353" s="205"/>
      <c r="AM353" s="205"/>
      <c r="AN353" s="205"/>
      <c r="AO353" s="205"/>
      <c r="AP353" s="205"/>
      <c r="AQ353" s="205"/>
    </row>
    <row r="354" spans="1:43" s="122" customFormat="1" hidden="1" x14ac:dyDescent="0.25">
      <c r="A354" s="115"/>
      <c r="B354" s="176"/>
      <c r="C354" s="117"/>
      <c r="D354" s="177"/>
      <c r="E354" s="119"/>
      <c r="F354" s="119"/>
      <c r="G354" s="120"/>
      <c r="H354" s="120"/>
      <c r="I354" s="121"/>
      <c r="R354" s="205"/>
      <c r="S354" s="205"/>
      <c r="T354" s="205"/>
      <c r="U354" s="205"/>
      <c r="V354" s="205"/>
      <c r="W354" s="205"/>
      <c r="X354" s="205"/>
      <c r="Y354" s="205"/>
      <c r="Z354" s="205"/>
      <c r="AA354" s="205"/>
      <c r="AB354" s="205"/>
      <c r="AC354" s="205"/>
      <c r="AD354" s="205"/>
      <c r="AE354" s="205"/>
      <c r="AF354" s="205"/>
      <c r="AG354" s="205"/>
      <c r="AH354" s="205"/>
      <c r="AI354" s="205"/>
      <c r="AJ354" s="205"/>
      <c r="AK354" s="205"/>
      <c r="AL354" s="205"/>
      <c r="AM354" s="205"/>
      <c r="AN354" s="205"/>
      <c r="AO354" s="205"/>
      <c r="AP354" s="205"/>
      <c r="AQ354" s="205"/>
    </row>
    <row r="355" spans="1:43" s="83" customFormat="1" hidden="1" x14ac:dyDescent="0.25">
      <c r="A355" s="138"/>
      <c r="B355" s="151"/>
      <c r="C355" s="147"/>
      <c r="D355" s="152"/>
      <c r="E355" s="80"/>
      <c r="F355" s="80"/>
      <c r="G355" s="81"/>
      <c r="H355" s="81"/>
      <c r="I355" s="82"/>
      <c r="R355" s="205"/>
      <c r="S355" s="205"/>
      <c r="T355" s="205"/>
      <c r="U355" s="205"/>
      <c r="V355" s="205"/>
      <c r="W355" s="205"/>
      <c r="X355" s="205"/>
      <c r="Y355" s="205"/>
      <c r="Z355" s="205"/>
      <c r="AA355" s="205"/>
      <c r="AB355" s="205"/>
      <c r="AC355" s="205"/>
      <c r="AD355" s="205"/>
      <c r="AE355" s="205"/>
      <c r="AF355" s="205"/>
      <c r="AG355" s="205"/>
      <c r="AH355" s="205"/>
      <c r="AI355" s="205"/>
      <c r="AJ355" s="205"/>
      <c r="AK355" s="205"/>
      <c r="AL355" s="205"/>
      <c r="AM355" s="205"/>
      <c r="AN355" s="205"/>
      <c r="AO355" s="205"/>
      <c r="AP355" s="205"/>
      <c r="AQ355" s="205"/>
    </row>
    <row r="356" spans="1:43" s="92" customFormat="1" hidden="1" x14ac:dyDescent="0.25">
      <c r="A356" s="85"/>
      <c r="B356" s="168"/>
      <c r="C356" s="95"/>
      <c r="D356" s="169"/>
      <c r="E356" s="89"/>
      <c r="F356" s="89"/>
      <c r="G356" s="90"/>
      <c r="H356" s="90"/>
      <c r="I356" s="91"/>
      <c r="R356" s="205"/>
      <c r="S356" s="205"/>
      <c r="T356" s="205"/>
      <c r="U356" s="205"/>
      <c r="V356" s="205"/>
      <c r="W356" s="205"/>
      <c r="X356" s="205"/>
      <c r="Y356" s="205"/>
      <c r="Z356" s="205"/>
      <c r="AA356" s="205"/>
      <c r="AB356" s="205"/>
      <c r="AC356" s="205"/>
      <c r="AD356" s="205"/>
      <c r="AE356" s="205"/>
      <c r="AF356" s="205"/>
      <c r="AG356" s="205"/>
      <c r="AH356" s="205"/>
      <c r="AI356" s="205"/>
      <c r="AJ356" s="205"/>
      <c r="AK356" s="205"/>
      <c r="AL356" s="205"/>
      <c r="AM356" s="205"/>
      <c r="AN356" s="205"/>
      <c r="AO356" s="205"/>
      <c r="AP356" s="205"/>
      <c r="AQ356" s="205"/>
    </row>
    <row r="357" spans="1:43" s="159" customFormat="1" ht="17.25" customHeight="1" x14ac:dyDescent="0.25">
      <c r="A357" s="243"/>
      <c r="B357" s="245">
        <v>34</v>
      </c>
      <c r="C357" s="246"/>
      <c r="D357" s="88" t="s">
        <v>91</v>
      </c>
      <c r="E357" s="156">
        <v>53</v>
      </c>
      <c r="F357" s="156">
        <v>50</v>
      </c>
      <c r="G357" s="156">
        <v>50</v>
      </c>
      <c r="H357" s="157">
        <v>50</v>
      </c>
      <c r="I357" s="158">
        <v>50</v>
      </c>
      <c r="R357" s="205"/>
      <c r="S357" s="205"/>
      <c r="T357" s="205"/>
      <c r="U357" s="205"/>
      <c r="V357" s="205"/>
      <c r="W357" s="205"/>
      <c r="X357" s="205"/>
      <c r="Y357" s="205"/>
      <c r="Z357" s="205"/>
      <c r="AA357" s="205"/>
      <c r="AB357" s="205"/>
      <c r="AC357" s="205"/>
      <c r="AD357" s="205"/>
      <c r="AE357" s="205"/>
      <c r="AF357" s="205"/>
      <c r="AG357" s="205"/>
      <c r="AH357" s="205"/>
      <c r="AI357" s="205"/>
      <c r="AJ357" s="205"/>
      <c r="AK357" s="205"/>
      <c r="AL357" s="205"/>
      <c r="AM357" s="205"/>
      <c r="AN357" s="205"/>
      <c r="AO357" s="205"/>
      <c r="AP357" s="205"/>
      <c r="AQ357" s="205"/>
    </row>
    <row r="358" spans="1:43" ht="17.25" hidden="1" customHeight="1" x14ac:dyDescent="0.25">
      <c r="A358" s="170"/>
      <c r="B358" s="171"/>
      <c r="C358" s="180"/>
      <c r="D358" s="181"/>
      <c r="E358" s="10"/>
      <c r="F358" s="11"/>
      <c r="G358" s="11"/>
      <c r="H358" s="11"/>
      <c r="I358" s="12"/>
      <c r="R358" s="205"/>
      <c r="S358" s="205"/>
      <c r="T358" s="205"/>
      <c r="U358" s="205"/>
      <c r="V358" s="205"/>
      <c r="W358" s="205"/>
      <c r="X358" s="205"/>
      <c r="Y358" s="205"/>
      <c r="Z358" s="205"/>
      <c r="AA358" s="205"/>
      <c r="AB358" s="205"/>
      <c r="AC358" s="205"/>
      <c r="AD358" s="205"/>
      <c r="AE358" s="205"/>
      <c r="AF358" s="205"/>
      <c r="AG358" s="205"/>
      <c r="AH358" s="205"/>
      <c r="AI358" s="205"/>
      <c r="AJ358" s="205"/>
      <c r="AK358" s="205"/>
      <c r="AL358" s="205"/>
      <c r="AM358" s="205"/>
      <c r="AN358" s="205"/>
      <c r="AO358" s="205"/>
      <c r="AP358" s="205"/>
      <c r="AQ358" s="205"/>
    </row>
    <row r="359" spans="1:43" s="205" customFormat="1" ht="17.25" customHeight="1" x14ac:dyDescent="0.25">
      <c r="A359" s="115" t="s">
        <v>139</v>
      </c>
      <c r="B359" s="116"/>
      <c r="C359" s="117"/>
      <c r="D359" s="118" t="s">
        <v>93</v>
      </c>
      <c r="E359" s="119">
        <f>E361</f>
        <v>36952</v>
      </c>
      <c r="F359" s="120">
        <f>F361</f>
        <v>50500</v>
      </c>
      <c r="G359" s="120">
        <f>G361</f>
        <v>73000</v>
      </c>
      <c r="H359" s="120">
        <f>H361</f>
        <v>73000</v>
      </c>
      <c r="I359" s="120">
        <f>I361</f>
        <v>73000</v>
      </c>
    </row>
    <row r="360" spans="1:43" s="205" customFormat="1" ht="17.25" customHeight="1" x14ac:dyDescent="0.25">
      <c r="A360" s="380" t="s">
        <v>129</v>
      </c>
      <c r="B360" s="381"/>
      <c r="C360" s="382"/>
      <c r="D360" s="248" t="s">
        <v>130</v>
      </c>
      <c r="E360" s="10"/>
      <c r="F360" s="10"/>
      <c r="G360" s="11"/>
      <c r="H360" s="11"/>
      <c r="I360" s="12"/>
    </row>
    <row r="361" spans="1:43" s="205" customFormat="1" ht="17.25" customHeight="1" x14ac:dyDescent="0.25">
      <c r="A361" s="145"/>
      <c r="B361" s="146">
        <v>3</v>
      </c>
      <c r="C361" s="147"/>
      <c r="D361" s="239" t="s">
        <v>24</v>
      </c>
      <c r="E361" s="80">
        <f t="shared" ref="E361:I362" si="20">E362</f>
        <v>36952</v>
      </c>
      <c r="F361" s="81">
        <f t="shared" si="20"/>
        <v>50500</v>
      </c>
      <c r="G361" s="81">
        <f t="shared" si="20"/>
        <v>73000</v>
      </c>
      <c r="H361" s="81">
        <v>73000</v>
      </c>
      <c r="I361" s="81">
        <v>73000</v>
      </c>
    </row>
    <row r="362" spans="1:43" s="205" customFormat="1" ht="17.25" customHeight="1" x14ac:dyDescent="0.25">
      <c r="A362" s="244"/>
      <c r="B362" s="245">
        <v>32</v>
      </c>
      <c r="C362" s="246"/>
      <c r="D362" s="96" t="s">
        <v>41</v>
      </c>
      <c r="E362" s="270">
        <v>36952</v>
      </c>
      <c r="F362" s="271">
        <v>50500</v>
      </c>
      <c r="G362" s="271">
        <v>73000</v>
      </c>
      <c r="H362" s="271">
        <f t="shared" si="20"/>
        <v>0</v>
      </c>
      <c r="I362" s="271">
        <f t="shared" si="20"/>
        <v>0</v>
      </c>
    </row>
    <row r="363" spans="1:43" s="205" customFormat="1" ht="17.25" hidden="1" customHeight="1" x14ac:dyDescent="0.25">
      <c r="A363" s="170"/>
      <c r="B363" s="171"/>
      <c r="C363" s="172"/>
      <c r="D363" s="96"/>
      <c r="E363" s="89"/>
      <c r="F363" s="90"/>
      <c r="G363" s="90"/>
      <c r="H363" s="271"/>
      <c r="I363" s="91"/>
    </row>
    <row r="364" spans="1:43" s="205" customFormat="1" ht="17.25" hidden="1" customHeight="1" x14ac:dyDescent="0.25">
      <c r="A364" s="386"/>
      <c r="B364" s="387"/>
      <c r="C364" s="388"/>
      <c r="D364" s="240"/>
      <c r="E364" s="10"/>
      <c r="F364" s="10"/>
      <c r="G364" s="11"/>
      <c r="H364" s="11"/>
      <c r="I364" s="12"/>
    </row>
    <row r="365" spans="1:43" s="205" customFormat="1" ht="17.25" hidden="1" customHeight="1" x14ac:dyDescent="0.25">
      <c r="A365" s="386"/>
      <c r="B365" s="387"/>
      <c r="C365" s="388"/>
      <c r="D365" s="240"/>
      <c r="E365" s="10"/>
      <c r="F365" s="10"/>
      <c r="G365" s="11"/>
      <c r="H365" s="11"/>
      <c r="I365" s="12"/>
    </row>
    <row r="366" spans="1:43" s="205" customFormat="1" ht="17.25" hidden="1" customHeight="1" x14ac:dyDescent="0.25">
      <c r="A366" s="293"/>
      <c r="B366" s="294"/>
      <c r="C366" s="295"/>
      <c r="D366" s="304"/>
      <c r="E366" s="10"/>
      <c r="F366" s="10"/>
      <c r="G366" s="11"/>
      <c r="H366" s="11"/>
      <c r="I366" s="12"/>
    </row>
    <row r="367" spans="1:43" s="205" customFormat="1" ht="17.25" hidden="1" customHeight="1" x14ac:dyDescent="0.25">
      <c r="A367" s="386"/>
      <c r="B367" s="387"/>
      <c r="C367" s="388"/>
      <c r="D367" s="70"/>
      <c r="E367" s="10"/>
      <c r="F367" s="10"/>
      <c r="G367" s="11"/>
      <c r="H367" s="11"/>
      <c r="I367" s="12"/>
    </row>
    <row r="368" spans="1:43" s="205" customFormat="1" ht="17.25" hidden="1" customHeight="1" x14ac:dyDescent="0.25">
      <c r="A368" s="318"/>
      <c r="B368" s="319"/>
      <c r="C368" s="320"/>
      <c r="D368" s="321"/>
      <c r="E368" s="89"/>
      <c r="F368" s="89"/>
      <c r="G368" s="89"/>
      <c r="H368" s="89"/>
      <c r="I368" s="322"/>
    </row>
    <row r="369" spans="1:43" s="205" customFormat="1" ht="17.25" hidden="1" customHeight="1" x14ac:dyDescent="0.25">
      <c r="A369" s="293"/>
      <c r="B369" s="294"/>
      <c r="C369" s="295"/>
      <c r="D369" s="70"/>
      <c r="E369" s="10"/>
      <c r="F369" s="10"/>
      <c r="G369" s="10"/>
      <c r="H369" s="10"/>
      <c r="I369" s="317"/>
    </row>
    <row r="370" spans="1:43" s="122" customFormat="1" x14ac:dyDescent="0.25">
      <c r="A370" s="115" t="s">
        <v>95</v>
      </c>
      <c r="B370" s="176"/>
      <c r="C370" s="117"/>
      <c r="D370" s="177" t="s">
        <v>96</v>
      </c>
      <c r="E370" s="119">
        <f>E372</f>
        <v>50281</v>
      </c>
      <c r="F370" s="119">
        <f>F372</f>
        <v>61000</v>
      </c>
      <c r="G370" s="119">
        <f>G372</f>
        <v>73600</v>
      </c>
      <c r="H370" s="119">
        <f>H372</f>
        <v>73600</v>
      </c>
      <c r="I370" s="119">
        <f>I372</f>
        <v>73600</v>
      </c>
      <c r="R370" s="205"/>
      <c r="S370" s="205"/>
      <c r="T370" s="205"/>
      <c r="U370" s="205"/>
      <c r="V370" s="205"/>
      <c r="W370" s="205"/>
      <c r="X370" s="205"/>
      <c r="Y370" s="205"/>
      <c r="Z370" s="205"/>
      <c r="AA370" s="205"/>
      <c r="AB370" s="205"/>
      <c r="AC370" s="205"/>
      <c r="AD370" s="205"/>
      <c r="AE370" s="205"/>
      <c r="AF370" s="205"/>
      <c r="AG370" s="205"/>
      <c r="AH370" s="205"/>
      <c r="AI370" s="205"/>
      <c r="AJ370" s="205"/>
      <c r="AK370" s="205"/>
      <c r="AL370" s="205"/>
      <c r="AM370" s="205"/>
      <c r="AN370" s="205"/>
      <c r="AO370" s="205"/>
      <c r="AP370" s="205"/>
      <c r="AQ370" s="205"/>
    </row>
    <row r="371" spans="1:43" s="205" customFormat="1" x14ac:dyDescent="0.25">
      <c r="A371" s="380" t="s">
        <v>129</v>
      </c>
      <c r="B371" s="381"/>
      <c r="C371" s="382"/>
      <c r="D371" s="248" t="s">
        <v>130</v>
      </c>
      <c r="E371" s="10"/>
      <c r="F371" s="10"/>
      <c r="G371" s="11"/>
      <c r="H371" s="11"/>
      <c r="I371" s="12"/>
    </row>
    <row r="372" spans="1:43" s="83" customFormat="1" x14ac:dyDescent="0.25">
      <c r="A372" s="138"/>
      <c r="B372" s="146">
        <v>3</v>
      </c>
      <c r="C372" s="140"/>
      <c r="D372" s="148" t="s">
        <v>24</v>
      </c>
      <c r="E372" s="80">
        <f>E373+E391</f>
        <v>50281</v>
      </c>
      <c r="F372" s="80">
        <f>F373+F391</f>
        <v>61000</v>
      </c>
      <c r="G372" s="80">
        <f>G373+G391</f>
        <v>73600</v>
      </c>
      <c r="H372" s="80">
        <f>H373+H391</f>
        <v>73600</v>
      </c>
      <c r="I372" s="80">
        <f>I373+I391</f>
        <v>73600</v>
      </c>
      <c r="R372" s="205"/>
      <c r="S372" s="205"/>
      <c r="T372" s="205"/>
      <c r="U372" s="205"/>
      <c r="V372" s="205"/>
      <c r="W372" s="205"/>
      <c r="X372" s="205"/>
      <c r="Y372" s="205"/>
      <c r="Z372" s="205"/>
      <c r="AA372" s="205"/>
      <c r="AB372" s="205"/>
      <c r="AC372" s="205"/>
      <c r="AD372" s="205"/>
      <c r="AE372" s="205"/>
      <c r="AF372" s="205"/>
      <c r="AG372" s="205"/>
      <c r="AH372" s="205"/>
      <c r="AI372" s="205"/>
      <c r="AJ372" s="205"/>
      <c r="AK372" s="205"/>
      <c r="AL372" s="205"/>
      <c r="AM372" s="205"/>
      <c r="AN372" s="205"/>
      <c r="AO372" s="205"/>
      <c r="AP372" s="205"/>
      <c r="AQ372" s="205"/>
    </row>
    <row r="373" spans="1:43" s="92" customFormat="1" x14ac:dyDescent="0.25">
      <c r="A373" s="85"/>
      <c r="B373" s="86">
        <v>31</v>
      </c>
      <c r="C373" s="87"/>
      <c r="D373" s="165" t="s">
        <v>25</v>
      </c>
      <c r="E373" s="89">
        <v>39477</v>
      </c>
      <c r="F373" s="89">
        <v>57000</v>
      </c>
      <c r="G373" s="89">
        <v>68100</v>
      </c>
      <c r="H373" s="90">
        <v>68100</v>
      </c>
      <c r="I373" s="90">
        <v>68100</v>
      </c>
      <c r="R373" s="205"/>
      <c r="S373" s="205"/>
      <c r="T373" s="205"/>
      <c r="U373" s="205"/>
      <c r="V373" s="205"/>
      <c r="W373" s="205"/>
      <c r="X373" s="205"/>
      <c r="Y373" s="205"/>
      <c r="Z373" s="205"/>
      <c r="AA373" s="205"/>
      <c r="AB373" s="205"/>
      <c r="AC373" s="205"/>
      <c r="AD373" s="205"/>
      <c r="AE373" s="205"/>
      <c r="AF373" s="205"/>
      <c r="AG373" s="205"/>
      <c r="AH373" s="205"/>
      <c r="AI373" s="205"/>
      <c r="AJ373" s="205"/>
      <c r="AK373" s="205"/>
      <c r="AL373" s="205"/>
      <c r="AM373" s="205"/>
      <c r="AN373" s="205"/>
      <c r="AO373" s="205"/>
      <c r="AP373" s="205"/>
      <c r="AQ373" s="205"/>
    </row>
    <row r="374" spans="1:43" s="159" customFormat="1" hidden="1" x14ac:dyDescent="0.25">
      <c r="A374" s="170"/>
      <c r="B374" s="171"/>
      <c r="C374" s="172"/>
      <c r="D374" s="173"/>
      <c r="E374" s="156"/>
      <c r="F374" s="156"/>
      <c r="G374" s="156"/>
      <c r="H374" s="157"/>
      <c r="I374" s="158"/>
      <c r="R374" s="205"/>
      <c r="S374" s="205"/>
      <c r="T374" s="205"/>
      <c r="U374" s="205"/>
      <c r="V374" s="205"/>
      <c r="W374" s="205"/>
      <c r="X374" s="205"/>
      <c r="Y374" s="205"/>
      <c r="Z374" s="205"/>
      <c r="AA374" s="205"/>
      <c r="AB374" s="205"/>
      <c r="AC374" s="205"/>
      <c r="AD374" s="205"/>
      <c r="AE374" s="205"/>
      <c r="AF374" s="205"/>
      <c r="AG374" s="205"/>
      <c r="AH374" s="205"/>
      <c r="AI374" s="205"/>
      <c r="AJ374" s="205"/>
      <c r="AK374" s="205"/>
      <c r="AL374" s="205"/>
      <c r="AM374" s="205"/>
      <c r="AN374" s="205"/>
      <c r="AO374" s="205"/>
      <c r="AP374" s="205"/>
      <c r="AQ374" s="205"/>
    </row>
    <row r="375" spans="1:43" hidden="1" x14ac:dyDescent="0.25">
      <c r="A375" s="386"/>
      <c r="B375" s="387"/>
      <c r="C375" s="388"/>
      <c r="D375" s="64"/>
      <c r="E375" s="10"/>
      <c r="F375" s="11"/>
      <c r="G375" s="11"/>
      <c r="H375" s="11"/>
      <c r="I375" s="12"/>
      <c r="R375" s="205"/>
      <c r="S375" s="205"/>
      <c r="T375" s="205"/>
      <c r="U375" s="205"/>
      <c r="V375" s="205"/>
      <c r="W375" s="205"/>
      <c r="X375" s="205"/>
      <c r="Y375" s="205"/>
      <c r="Z375" s="205"/>
      <c r="AA375" s="205"/>
      <c r="AB375" s="205"/>
      <c r="AC375" s="205"/>
      <c r="AD375" s="205"/>
      <c r="AE375" s="205"/>
      <c r="AF375" s="205"/>
      <c r="AG375" s="205"/>
      <c r="AH375" s="205"/>
      <c r="AI375" s="205"/>
      <c r="AJ375" s="205"/>
      <c r="AK375" s="205"/>
      <c r="AL375" s="205"/>
      <c r="AM375" s="205"/>
      <c r="AN375" s="205"/>
      <c r="AO375" s="205"/>
      <c r="AP375" s="205"/>
      <c r="AQ375" s="205"/>
    </row>
    <row r="376" spans="1:43" s="159" customFormat="1" hidden="1" x14ac:dyDescent="0.25">
      <c r="A376" s="170"/>
      <c r="B376" s="171"/>
      <c r="C376" s="172"/>
      <c r="D376" s="173"/>
      <c r="E376" s="156"/>
      <c r="F376" s="156"/>
      <c r="G376" s="156"/>
      <c r="H376" s="157"/>
      <c r="I376" s="158"/>
      <c r="R376" s="205"/>
      <c r="S376" s="205"/>
      <c r="T376" s="205"/>
      <c r="U376" s="205"/>
      <c r="V376" s="205"/>
      <c r="W376" s="205"/>
      <c r="X376" s="205"/>
      <c r="Y376" s="205"/>
      <c r="Z376" s="205"/>
      <c r="AA376" s="205"/>
      <c r="AB376" s="205"/>
      <c r="AC376" s="205"/>
      <c r="AD376" s="205"/>
      <c r="AE376" s="205"/>
      <c r="AF376" s="205"/>
      <c r="AG376" s="205"/>
      <c r="AH376" s="205"/>
      <c r="AI376" s="205"/>
      <c r="AJ376" s="205"/>
      <c r="AK376" s="205"/>
      <c r="AL376" s="205"/>
      <c r="AM376" s="205"/>
      <c r="AN376" s="205"/>
      <c r="AO376" s="205"/>
      <c r="AP376" s="205"/>
      <c r="AQ376" s="205"/>
    </row>
    <row r="377" spans="1:43" hidden="1" x14ac:dyDescent="0.25">
      <c r="A377" s="386"/>
      <c r="B377" s="387"/>
      <c r="C377" s="388"/>
      <c r="D377" s="64"/>
      <c r="E377" s="274"/>
      <c r="F377" s="11"/>
      <c r="G377" s="11"/>
      <c r="H377" s="11"/>
      <c r="I377" s="12"/>
      <c r="R377" s="205"/>
      <c r="S377" s="205"/>
      <c r="T377" s="205"/>
      <c r="U377" s="205"/>
      <c r="V377" s="205"/>
      <c r="W377" s="205"/>
      <c r="X377" s="205"/>
      <c r="Y377" s="205"/>
      <c r="Z377" s="205"/>
      <c r="AA377" s="205"/>
      <c r="AB377" s="205"/>
      <c r="AC377" s="205"/>
      <c r="AD377" s="205"/>
      <c r="AE377" s="205"/>
      <c r="AF377" s="205"/>
      <c r="AG377" s="205"/>
      <c r="AH377" s="205"/>
      <c r="AI377" s="205"/>
      <c r="AJ377" s="205"/>
      <c r="AK377" s="205"/>
      <c r="AL377" s="205"/>
      <c r="AM377" s="205"/>
      <c r="AN377" s="205"/>
      <c r="AO377" s="205"/>
      <c r="AP377" s="205"/>
      <c r="AQ377" s="205"/>
    </row>
    <row r="378" spans="1:43" s="159" customFormat="1" hidden="1" x14ac:dyDescent="0.25">
      <c r="A378" s="170"/>
      <c r="B378" s="171"/>
      <c r="C378" s="172"/>
      <c r="D378" s="173"/>
      <c r="E378" s="156"/>
      <c r="F378" s="156"/>
      <c r="G378" s="156"/>
      <c r="H378" s="157"/>
      <c r="I378" s="158"/>
      <c r="R378" s="205"/>
      <c r="S378" s="205"/>
      <c r="T378" s="205"/>
      <c r="U378" s="205"/>
      <c r="V378" s="205"/>
      <c r="W378" s="205"/>
      <c r="X378" s="205"/>
      <c r="Y378" s="205"/>
      <c r="Z378" s="205"/>
      <c r="AA378" s="205"/>
      <c r="AB378" s="205"/>
      <c r="AC378" s="205"/>
      <c r="AD378" s="205"/>
      <c r="AE378" s="205"/>
      <c r="AF378" s="205"/>
      <c r="AG378" s="205"/>
      <c r="AH378" s="205"/>
      <c r="AI378" s="205"/>
      <c r="AJ378" s="205"/>
      <c r="AK378" s="205"/>
      <c r="AL378" s="205"/>
      <c r="AM378" s="205"/>
      <c r="AN378" s="205"/>
      <c r="AO378" s="205"/>
      <c r="AP378" s="205"/>
      <c r="AQ378" s="205"/>
    </row>
    <row r="379" spans="1:43" ht="12.75" hidden="1" customHeight="1" x14ac:dyDescent="0.25">
      <c r="A379" s="386"/>
      <c r="B379" s="387"/>
      <c r="C379" s="388"/>
      <c r="D379" s="64"/>
      <c r="E379" s="10"/>
      <c r="F379" s="11"/>
      <c r="G379" s="11"/>
      <c r="H379" s="11"/>
      <c r="I379" s="12"/>
      <c r="R379" s="205"/>
      <c r="S379" s="205"/>
      <c r="T379" s="205"/>
      <c r="U379" s="205"/>
      <c r="V379" s="205"/>
      <c r="W379" s="205"/>
      <c r="X379" s="205"/>
      <c r="Y379" s="205"/>
      <c r="Z379" s="205"/>
      <c r="AA379" s="205"/>
      <c r="AB379" s="205"/>
      <c r="AC379" s="205"/>
      <c r="AD379" s="205"/>
      <c r="AE379" s="205"/>
      <c r="AF379" s="205"/>
      <c r="AG379" s="205"/>
      <c r="AH379" s="205"/>
      <c r="AI379" s="205"/>
      <c r="AJ379" s="205"/>
      <c r="AK379" s="205"/>
      <c r="AL379" s="205"/>
      <c r="AM379" s="205"/>
      <c r="AN379" s="205"/>
      <c r="AO379" s="205"/>
      <c r="AP379" s="205"/>
      <c r="AQ379" s="205"/>
    </row>
    <row r="380" spans="1:43" ht="1.5" hidden="1" customHeight="1" x14ac:dyDescent="0.25">
      <c r="A380" s="60"/>
      <c r="B380" s="61"/>
      <c r="C380" s="62"/>
      <c r="D380" s="64"/>
      <c r="E380" s="10"/>
      <c r="F380" s="11"/>
      <c r="G380" s="11"/>
      <c r="H380" s="11"/>
      <c r="I380" s="12"/>
      <c r="R380" s="205"/>
      <c r="S380" s="205"/>
      <c r="T380" s="205"/>
      <c r="U380" s="205"/>
      <c r="V380" s="205"/>
      <c r="W380" s="205"/>
      <c r="X380" s="205"/>
      <c r="Y380" s="205"/>
      <c r="Z380" s="205"/>
      <c r="AA380" s="205"/>
      <c r="AB380" s="205"/>
      <c r="AC380" s="205"/>
      <c r="AD380" s="205"/>
      <c r="AE380" s="205"/>
      <c r="AF380" s="205"/>
      <c r="AG380" s="205"/>
      <c r="AH380" s="205"/>
      <c r="AI380" s="205"/>
      <c r="AJ380" s="205"/>
      <c r="AK380" s="205"/>
      <c r="AL380" s="205"/>
      <c r="AM380" s="205"/>
      <c r="AN380" s="205"/>
      <c r="AO380" s="205"/>
      <c r="AP380" s="205"/>
      <c r="AQ380" s="205"/>
    </row>
    <row r="381" spans="1:43" s="92" customFormat="1" hidden="1" x14ac:dyDescent="0.25">
      <c r="A381" s="85"/>
      <c r="B381" s="86"/>
      <c r="C381" s="87"/>
      <c r="D381" s="165"/>
      <c r="E381" s="89"/>
      <c r="F381" s="89"/>
      <c r="G381" s="89"/>
      <c r="H381" s="314"/>
      <c r="I381" s="90"/>
      <c r="R381" s="205"/>
      <c r="S381" s="205"/>
      <c r="T381" s="205"/>
      <c r="U381" s="205"/>
      <c r="V381" s="205"/>
      <c r="W381" s="205"/>
      <c r="X381" s="205"/>
      <c r="Y381" s="205"/>
      <c r="Z381" s="205"/>
      <c r="AA381" s="205"/>
      <c r="AB381" s="205"/>
      <c r="AC381" s="205"/>
      <c r="AD381" s="205"/>
      <c r="AE381" s="205"/>
      <c r="AF381" s="205"/>
      <c r="AG381" s="205"/>
      <c r="AH381" s="205"/>
      <c r="AI381" s="205"/>
      <c r="AJ381" s="205"/>
      <c r="AK381" s="205"/>
      <c r="AL381" s="205"/>
      <c r="AM381" s="205"/>
      <c r="AN381" s="205"/>
      <c r="AO381" s="205"/>
      <c r="AP381" s="205"/>
      <c r="AQ381" s="205"/>
    </row>
    <row r="382" spans="1:43" s="159" customFormat="1" ht="15" hidden="1" customHeight="1" x14ac:dyDescent="0.25">
      <c r="A382" s="170"/>
      <c r="B382" s="171"/>
      <c r="C382" s="172"/>
      <c r="D382" s="173"/>
      <c r="E382" s="156"/>
      <c r="F382" s="156"/>
      <c r="G382" s="156"/>
      <c r="H382" s="157"/>
      <c r="I382" s="158"/>
      <c r="R382" s="205"/>
      <c r="S382" s="205"/>
      <c r="T382" s="205"/>
      <c r="U382" s="205"/>
      <c r="V382" s="205"/>
      <c r="W382" s="205"/>
      <c r="X382" s="205"/>
      <c r="Y382" s="205"/>
      <c r="Z382" s="205"/>
      <c r="AA382" s="205"/>
      <c r="AB382" s="205"/>
      <c r="AC382" s="205"/>
      <c r="AD382" s="205"/>
      <c r="AE382" s="205"/>
      <c r="AF382" s="205"/>
      <c r="AG382" s="205"/>
      <c r="AH382" s="205"/>
      <c r="AI382" s="205"/>
      <c r="AJ382" s="205"/>
      <c r="AK382" s="205"/>
      <c r="AL382" s="205"/>
      <c r="AM382" s="205"/>
      <c r="AN382" s="205"/>
      <c r="AO382" s="205"/>
      <c r="AP382" s="205"/>
      <c r="AQ382" s="205"/>
    </row>
    <row r="383" spans="1:43" s="205" customFormat="1" ht="15" hidden="1" customHeight="1" x14ac:dyDescent="0.25">
      <c r="A383" s="386"/>
      <c r="B383" s="387"/>
      <c r="C383" s="388"/>
      <c r="D383" s="56"/>
      <c r="E383" s="10"/>
      <c r="F383" s="10"/>
      <c r="G383" s="11"/>
      <c r="H383" s="11"/>
      <c r="I383" s="12"/>
    </row>
    <row r="384" spans="1:43" hidden="1" x14ac:dyDescent="0.25">
      <c r="A384" s="386"/>
      <c r="B384" s="387"/>
      <c r="C384" s="388"/>
      <c r="D384" s="64"/>
      <c r="E384" s="10"/>
      <c r="F384" s="11"/>
      <c r="G384" s="11"/>
      <c r="H384" s="11"/>
      <c r="I384" s="12"/>
      <c r="R384" s="205"/>
      <c r="S384" s="205"/>
      <c r="T384" s="205"/>
      <c r="U384" s="205"/>
      <c r="V384" s="205"/>
      <c r="W384" s="205"/>
      <c r="X384" s="205"/>
      <c r="Y384" s="205"/>
      <c r="Z384" s="205"/>
      <c r="AA384" s="205"/>
      <c r="AB384" s="205"/>
      <c r="AC384" s="205"/>
      <c r="AD384" s="205"/>
      <c r="AE384" s="205"/>
      <c r="AF384" s="205"/>
      <c r="AG384" s="205"/>
      <c r="AH384" s="205"/>
      <c r="AI384" s="205"/>
      <c r="AJ384" s="205"/>
      <c r="AK384" s="205"/>
      <c r="AL384" s="205"/>
      <c r="AM384" s="205"/>
      <c r="AN384" s="205"/>
      <c r="AO384" s="205"/>
      <c r="AP384" s="205"/>
      <c r="AQ384" s="205"/>
    </row>
    <row r="385" spans="1:43" s="159" customFormat="1" hidden="1" x14ac:dyDescent="0.25">
      <c r="A385" s="170"/>
      <c r="B385" s="187"/>
      <c r="C385" s="180"/>
      <c r="D385" s="189"/>
      <c r="E385" s="156"/>
      <c r="F385" s="156"/>
      <c r="G385" s="157"/>
      <c r="H385" s="157"/>
      <c r="I385" s="158"/>
      <c r="R385" s="205"/>
      <c r="S385" s="205"/>
      <c r="T385" s="205"/>
      <c r="U385" s="205"/>
      <c r="V385" s="205"/>
      <c r="W385" s="205"/>
      <c r="X385" s="205"/>
      <c r="Y385" s="205"/>
      <c r="Z385" s="205"/>
      <c r="AA385" s="205"/>
      <c r="AB385" s="205"/>
      <c r="AC385" s="205"/>
      <c r="AD385" s="205"/>
      <c r="AE385" s="205"/>
      <c r="AF385" s="205"/>
      <c r="AG385" s="205"/>
      <c r="AH385" s="205"/>
      <c r="AI385" s="205"/>
      <c r="AJ385" s="205"/>
      <c r="AK385" s="205"/>
      <c r="AL385" s="205"/>
      <c r="AM385" s="205"/>
      <c r="AN385" s="205"/>
      <c r="AO385" s="205"/>
      <c r="AP385" s="205"/>
      <c r="AQ385" s="205"/>
    </row>
    <row r="386" spans="1:43" hidden="1" x14ac:dyDescent="0.25">
      <c r="A386" s="368"/>
      <c r="B386" s="369"/>
      <c r="C386" s="370"/>
      <c r="D386" s="70"/>
      <c r="E386" s="10"/>
      <c r="F386" s="11"/>
      <c r="G386" s="11"/>
      <c r="H386" s="11"/>
      <c r="I386" s="12"/>
      <c r="R386" s="205"/>
      <c r="S386" s="205"/>
      <c r="T386" s="205"/>
      <c r="U386" s="205"/>
      <c r="V386" s="205"/>
      <c r="W386" s="205"/>
      <c r="X386" s="205"/>
      <c r="Y386" s="205"/>
      <c r="Z386" s="205"/>
      <c r="AA386" s="205"/>
      <c r="AB386" s="205"/>
      <c r="AC386" s="205"/>
      <c r="AD386" s="205"/>
      <c r="AE386" s="205"/>
      <c r="AF386" s="205"/>
      <c r="AG386" s="205"/>
      <c r="AH386" s="205"/>
      <c r="AI386" s="205"/>
      <c r="AJ386" s="205"/>
      <c r="AK386" s="205"/>
      <c r="AL386" s="205"/>
      <c r="AM386" s="205"/>
      <c r="AN386" s="205"/>
      <c r="AO386" s="205"/>
      <c r="AP386" s="205"/>
      <c r="AQ386" s="205"/>
    </row>
    <row r="387" spans="1:43" hidden="1" x14ac:dyDescent="0.25">
      <c r="A387" s="368"/>
      <c r="B387" s="369"/>
      <c r="C387" s="370"/>
      <c r="D387" s="70"/>
      <c r="E387" s="10"/>
      <c r="F387" s="11"/>
      <c r="G387" s="11"/>
      <c r="H387" s="11"/>
      <c r="I387" s="12"/>
      <c r="R387" s="205"/>
      <c r="S387" s="205"/>
      <c r="T387" s="205"/>
      <c r="U387" s="205"/>
      <c r="V387" s="205"/>
      <c r="W387" s="205"/>
      <c r="X387" s="205"/>
      <c r="Y387" s="205"/>
      <c r="Z387" s="205"/>
      <c r="AA387" s="205"/>
      <c r="AB387" s="205"/>
      <c r="AC387" s="205"/>
      <c r="AD387" s="205"/>
      <c r="AE387" s="205"/>
      <c r="AF387" s="205"/>
      <c r="AG387" s="205"/>
      <c r="AH387" s="205"/>
      <c r="AI387" s="205"/>
      <c r="AJ387" s="205"/>
      <c r="AK387" s="205"/>
      <c r="AL387" s="205"/>
      <c r="AM387" s="205"/>
      <c r="AN387" s="205"/>
      <c r="AO387" s="205"/>
      <c r="AP387" s="205"/>
      <c r="AQ387" s="205"/>
    </row>
    <row r="388" spans="1:43" hidden="1" x14ac:dyDescent="0.25">
      <c r="A388" s="368"/>
      <c r="B388" s="369"/>
      <c r="C388" s="370"/>
      <c r="D388" s="70"/>
      <c r="E388" s="10"/>
      <c r="F388" s="11"/>
      <c r="G388" s="11"/>
      <c r="H388" s="11"/>
      <c r="I388" s="12"/>
      <c r="R388" s="205"/>
      <c r="S388" s="205"/>
      <c r="T388" s="205"/>
      <c r="U388" s="205"/>
      <c r="V388" s="205"/>
      <c r="W388" s="205"/>
      <c r="X388" s="205"/>
      <c r="Y388" s="205"/>
      <c r="Z388" s="205"/>
      <c r="AA388" s="205"/>
      <c r="AB388" s="205"/>
      <c r="AC388" s="205"/>
      <c r="AD388" s="205"/>
      <c r="AE388" s="205"/>
      <c r="AF388" s="205"/>
      <c r="AG388" s="205"/>
      <c r="AH388" s="205"/>
      <c r="AI388" s="205"/>
      <c r="AJ388" s="205"/>
      <c r="AK388" s="205"/>
      <c r="AL388" s="205"/>
      <c r="AM388" s="205"/>
      <c r="AN388" s="205"/>
      <c r="AO388" s="205"/>
      <c r="AP388" s="205"/>
      <c r="AQ388" s="205"/>
    </row>
    <row r="389" spans="1:43" s="159" customFormat="1" hidden="1" x14ac:dyDescent="0.25">
      <c r="A389" s="170"/>
      <c r="B389" s="187"/>
      <c r="C389" s="180"/>
      <c r="D389" s="189"/>
      <c r="E389" s="156"/>
      <c r="F389" s="156"/>
      <c r="G389" s="157"/>
      <c r="H389" s="157"/>
      <c r="I389" s="158"/>
      <c r="R389" s="205"/>
      <c r="S389" s="205"/>
      <c r="T389" s="205"/>
      <c r="U389" s="205"/>
      <c r="V389" s="205"/>
      <c r="W389" s="205"/>
      <c r="X389" s="205"/>
      <c r="Y389" s="205"/>
      <c r="Z389" s="205"/>
      <c r="AA389" s="205"/>
      <c r="AB389" s="205"/>
      <c r="AC389" s="205"/>
      <c r="AD389" s="205"/>
      <c r="AE389" s="205"/>
      <c r="AF389" s="205"/>
      <c r="AG389" s="205"/>
      <c r="AH389" s="205"/>
      <c r="AI389" s="205"/>
      <c r="AJ389" s="205"/>
      <c r="AK389" s="205"/>
      <c r="AL389" s="205"/>
      <c r="AM389" s="205"/>
      <c r="AN389" s="205"/>
      <c r="AO389" s="205"/>
      <c r="AP389" s="205"/>
      <c r="AQ389" s="205"/>
    </row>
    <row r="390" spans="1:43" hidden="1" x14ac:dyDescent="0.25">
      <c r="A390" s="60"/>
      <c r="B390" s="69"/>
      <c r="C390" s="62"/>
      <c r="D390" s="70"/>
      <c r="E390" s="10"/>
      <c r="F390" s="11"/>
      <c r="G390" s="11"/>
      <c r="H390" s="11"/>
      <c r="I390" s="12"/>
      <c r="R390" s="205"/>
      <c r="S390" s="205"/>
      <c r="T390" s="205"/>
      <c r="U390" s="205"/>
      <c r="V390" s="205"/>
      <c r="W390" s="205"/>
      <c r="X390" s="205"/>
      <c r="Y390" s="205"/>
      <c r="Z390" s="205"/>
      <c r="AA390" s="205"/>
      <c r="AB390" s="205"/>
      <c r="AC390" s="205"/>
      <c r="AD390" s="205"/>
      <c r="AE390" s="205"/>
      <c r="AF390" s="205"/>
      <c r="AG390" s="205"/>
      <c r="AH390" s="205"/>
      <c r="AI390" s="205"/>
      <c r="AJ390" s="205"/>
      <c r="AK390" s="205"/>
      <c r="AL390" s="205"/>
      <c r="AM390" s="205"/>
      <c r="AN390" s="205"/>
      <c r="AO390" s="205"/>
      <c r="AP390" s="205"/>
      <c r="AQ390" s="205"/>
    </row>
    <row r="391" spans="1:43" ht="15" customHeight="1" x14ac:dyDescent="0.25">
      <c r="A391" s="445">
        <v>32</v>
      </c>
      <c r="B391" s="446"/>
      <c r="C391" s="447"/>
      <c r="D391" s="337" t="s">
        <v>41</v>
      </c>
      <c r="E391" s="314">
        <v>10804</v>
      </c>
      <c r="F391" s="448">
        <v>4000</v>
      </c>
      <c r="G391" s="448">
        <v>5500</v>
      </c>
      <c r="H391" s="448">
        <v>5500</v>
      </c>
      <c r="I391" s="449">
        <v>5500</v>
      </c>
      <c r="R391" s="205"/>
      <c r="S391" s="205"/>
      <c r="T391" s="205"/>
      <c r="U391" s="205"/>
      <c r="V391" s="205"/>
      <c r="W391" s="205"/>
      <c r="X391" s="205"/>
      <c r="Y391" s="205"/>
      <c r="Z391" s="205"/>
      <c r="AA391" s="205"/>
      <c r="AB391" s="205"/>
      <c r="AC391" s="205"/>
      <c r="AD391" s="205"/>
      <c r="AE391" s="205"/>
      <c r="AF391" s="205"/>
      <c r="AG391" s="205"/>
      <c r="AH391" s="205"/>
      <c r="AI391" s="205"/>
      <c r="AJ391" s="205"/>
      <c r="AK391" s="205"/>
      <c r="AL391" s="205"/>
      <c r="AM391" s="205"/>
      <c r="AN391" s="205"/>
      <c r="AO391" s="205"/>
      <c r="AP391" s="205"/>
      <c r="AQ391" s="205"/>
    </row>
    <row r="392" spans="1:43" s="122" customFormat="1" x14ac:dyDescent="0.25">
      <c r="A392" s="115" t="s">
        <v>97</v>
      </c>
      <c r="B392" s="176"/>
      <c r="C392" s="117"/>
      <c r="D392" s="177" t="s">
        <v>98</v>
      </c>
      <c r="E392" s="119">
        <f>E394</f>
        <v>13</v>
      </c>
      <c r="F392" s="119">
        <f>F394</f>
        <v>300</v>
      </c>
      <c r="G392" s="119">
        <f>G394</f>
        <v>250</v>
      </c>
      <c r="H392" s="119">
        <f>H394</f>
        <v>250</v>
      </c>
      <c r="I392" s="119">
        <f>I394</f>
        <v>250</v>
      </c>
      <c r="R392" s="205"/>
      <c r="S392" s="205"/>
      <c r="T392" s="205"/>
      <c r="U392" s="205"/>
      <c r="V392" s="205"/>
      <c r="W392" s="205"/>
      <c r="X392" s="205"/>
      <c r="Y392" s="205"/>
      <c r="Z392" s="205"/>
      <c r="AA392" s="205"/>
      <c r="AB392" s="205"/>
      <c r="AC392" s="205"/>
      <c r="AD392" s="205"/>
      <c r="AE392" s="205"/>
      <c r="AF392" s="205"/>
      <c r="AG392" s="205"/>
      <c r="AH392" s="205"/>
      <c r="AI392" s="205"/>
      <c r="AJ392" s="205"/>
      <c r="AK392" s="205"/>
      <c r="AL392" s="205"/>
      <c r="AM392" s="205"/>
      <c r="AN392" s="205"/>
      <c r="AO392" s="205"/>
      <c r="AP392" s="205"/>
      <c r="AQ392" s="205"/>
    </row>
    <row r="393" spans="1:43" s="205" customFormat="1" x14ac:dyDescent="0.25">
      <c r="A393" s="380" t="s">
        <v>131</v>
      </c>
      <c r="B393" s="381"/>
      <c r="C393" s="382"/>
      <c r="D393" s="247" t="s">
        <v>132</v>
      </c>
      <c r="E393" s="10"/>
      <c r="F393" s="10"/>
      <c r="G393" s="11"/>
      <c r="H393" s="11"/>
      <c r="I393" s="12"/>
    </row>
    <row r="394" spans="1:43" s="83" customFormat="1" x14ac:dyDescent="0.25">
      <c r="A394" s="138"/>
      <c r="B394" s="146">
        <v>3</v>
      </c>
      <c r="C394" s="140"/>
      <c r="D394" s="148" t="s">
        <v>24</v>
      </c>
      <c r="E394" s="80">
        <f>E395</f>
        <v>13</v>
      </c>
      <c r="F394" s="80">
        <f>F395</f>
        <v>300</v>
      </c>
      <c r="G394" s="80">
        <f>G395</f>
        <v>250</v>
      </c>
      <c r="H394" s="80">
        <f>H395</f>
        <v>250</v>
      </c>
      <c r="I394" s="80">
        <f>I395</f>
        <v>250</v>
      </c>
      <c r="R394" s="205"/>
      <c r="S394" s="205"/>
      <c r="T394" s="205"/>
      <c r="U394" s="205"/>
      <c r="V394" s="205"/>
      <c r="W394" s="205"/>
      <c r="X394" s="205"/>
      <c r="Y394" s="205"/>
      <c r="Z394" s="205"/>
      <c r="AA394" s="205"/>
      <c r="AB394" s="205"/>
      <c r="AC394" s="205"/>
      <c r="AD394" s="205"/>
      <c r="AE394" s="205"/>
      <c r="AF394" s="205"/>
      <c r="AG394" s="205"/>
      <c r="AH394" s="205"/>
      <c r="AI394" s="205"/>
      <c r="AJ394" s="205"/>
      <c r="AK394" s="205"/>
      <c r="AL394" s="205"/>
      <c r="AM394" s="205"/>
      <c r="AN394" s="205"/>
      <c r="AO394" s="205"/>
      <c r="AP394" s="205"/>
      <c r="AQ394" s="205"/>
    </row>
    <row r="395" spans="1:43" s="92" customFormat="1" x14ac:dyDescent="0.25">
      <c r="A395" s="85"/>
      <c r="B395" s="86">
        <v>32</v>
      </c>
      <c r="C395" s="87"/>
      <c r="D395" s="165" t="s">
        <v>41</v>
      </c>
      <c r="E395" s="89">
        <v>13</v>
      </c>
      <c r="F395" s="90">
        <v>300</v>
      </c>
      <c r="G395" s="90">
        <v>250</v>
      </c>
      <c r="H395" s="90">
        <v>250</v>
      </c>
      <c r="I395" s="90">
        <v>250</v>
      </c>
      <c r="R395" s="205"/>
      <c r="S395" s="205"/>
      <c r="T395" s="205"/>
      <c r="U395" s="205"/>
      <c r="V395" s="205"/>
      <c r="W395" s="205"/>
      <c r="X395" s="205"/>
      <c r="Y395" s="205"/>
      <c r="Z395" s="205"/>
      <c r="AA395" s="205"/>
      <c r="AB395" s="205"/>
      <c r="AC395" s="205"/>
      <c r="AD395" s="205"/>
      <c r="AE395" s="205"/>
      <c r="AF395" s="205"/>
      <c r="AG395" s="205"/>
      <c r="AH395" s="205"/>
      <c r="AI395" s="205"/>
      <c r="AJ395" s="205"/>
      <c r="AK395" s="205"/>
      <c r="AL395" s="205"/>
      <c r="AM395" s="205"/>
      <c r="AN395" s="205"/>
      <c r="AO395" s="205"/>
      <c r="AP395" s="205"/>
      <c r="AQ395" s="205"/>
    </row>
    <row r="396" spans="1:43" s="92" customFormat="1" hidden="1" x14ac:dyDescent="0.25">
      <c r="A396" s="383"/>
      <c r="B396" s="384"/>
      <c r="C396" s="385"/>
      <c r="D396" s="261"/>
      <c r="E396" s="262"/>
      <c r="F396" s="262"/>
      <c r="G396" s="263"/>
      <c r="H396" s="263"/>
      <c r="I396" s="264"/>
      <c r="R396" s="205"/>
      <c r="S396" s="205"/>
      <c r="T396" s="205"/>
      <c r="U396" s="205"/>
      <c r="V396" s="205"/>
      <c r="W396" s="205"/>
      <c r="X396" s="205"/>
      <c r="Y396" s="205"/>
      <c r="Z396" s="205"/>
      <c r="AA396" s="205"/>
      <c r="AB396" s="205"/>
      <c r="AC396" s="205"/>
      <c r="AD396" s="205"/>
      <c r="AE396" s="205"/>
      <c r="AF396" s="205"/>
      <c r="AG396" s="205"/>
      <c r="AH396" s="205"/>
      <c r="AI396" s="205"/>
      <c r="AJ396" s="205"/>
      <c r="AK396" s="205"/>
      <c r="AL396" s="205"/>
      <c r="AM396" s="205"/>
      <c r="AN396" s="205"/>
      <c r="AO396" s="205"/>
      <c r="AP396" s="205"/>
      <c r="AQ396" s="205"/>
    </row>
    <row r="397" spans="1:43" s="159" customFormat="1" ht="17.25" hidden="1" customHeight="1" x14ac:dyDescent="0.25">
      <c r="A397" s="170"/>
      <c r="B397" s="171"/>
      <c r="C397" s="172"/>
      <c r="D397" s="189"/>
      <c r="E397" s="156"/>
      <c r="F397" s="156"/>
      <c r="G397" s="156"/>
      <c r="H397" s="157"/>
      <c r="I397" s="158"/>
      <c r="R397" s="205"/>
      <c r="S397" s="205"/>
      <c r="T397" s="205"/>
      <c r="U397" s="205"/>
      <c r="V397" s="205"/>
      <c r="W397" s="205"/>
      <c r="X397" s="205"/>
      <c r="Y397" s="205"/>
      <c r="Z397" s="205"/>
      <c r="AA397" s="205"/>
      <c r="AB397" s="205"/>
      <c r="AC397" s="205"/>
      <c r="AD397" s="205"/>
      <c r="AE397" s="205"/>
      <c r="AF397" s="205"/>
      <c r="AG397" s="205"/>
      <c r="AH397" s="205"/>
      <c r="AI397" s="205"/>
      <c r="AJ397" s="205"/>
      <c r="AK397" s="205"/>
      <c r="AL397" s="205"/>
      <c r="AM397" s="205"/>
      <c r="AN397" s="205"/>
      <c r="AO397" s="205"/>
      <c r="AP397" s="205"/>
      <c r="AQ397" s="205"/>
    </row>
    <row r="398" spans="1:43" hidden="1" x14ac:dyDescent="0.25">
      <c r="A398" s="368"/>
      <c r="B398" s="369"/>
      <c r="C398" s="370"/>
      <c r="D398" s="70"/>
      <c r="E398" s="10"/>
      <c r="F398" s="11"/>
      <c r="G398" s="11"/>
      <c r="H398" s="11"/>
      <c r="I398" s="12"/>
      <c r="J398" s="205"/>
      <c r="K398" s="205"/>
      <c r="L398" s="205"/>
      <c r="M398" s="205"/>
      <c r="N398" s="205"/>
      <c r="R398" s="205"/>
      <c r="S398" s="205"/>
      <c r="T398" s="205"/>
      <c r="U398" s="205"/>
      <c r="V398" s="205"/>
      <c r="W398" s="205"/>
      <c r="X398" s="205"/>
      <c r="Y398" s="205"/>
      <c r="Z398" s="205"/>
      <c r="AA398" s="205"/>
      <c r="AB398" s="205"/>
      <c r="AC398" s="205"/>
      <c r="AD398" s="205"/>
      <c r="AE398" s="205"/>
      <c r="AF398" s="205"/>
      <c r="AG398" s="205"/>
      <c r="AH398" s="205"/>
      <c r="AI398" s="205"/>
      <c r="AJ398" s="205"/>
      <c r="AK398" s="205"/>
      <c r="AL398" s="205"/>
      <c r="AM398" s="205"/>
      <c r="AN398" s="205"/>
      <c r="AO398" s="205"/>
      <c r="AP398" s="205"/>
      <c r="AQ398" s="205"/>
    </row>
    <row r="399" spans="1:43" s="159" customFormat="1" ht="18" hidden="1" customHeight="1" x14ac:dyDescent="0.25">
      <c r="A399" s="170"/>
      <c r="B399" s="187"/>
      <c r="C399" s="180"/>
      <c r="D399" s="189"/>
      <c r="E399" s="156"/>
      <c r="F399" s="156"/>
      <c r="G399" s="156"/>
      <c r="H399" s="156"/>
      <c r="I399" s="156"/>
      <c r="J399" s="205"/>
      <c r="K399" s="205"/>
      <c r="L399" s="205"/>
      <c r="M399" s="205"/>
      <c r="N399" s="205"/>
      <c r="R399" s="205"/>
      <c r="S399" s="205"/>
      <c r="T399" s="205"/>
      <c r="U399" s="205"/>
      <c r="V399" s="205"/>
      <c r="W399" s="205"/>
      <c r="X399" s="205"/>
      <c r="Y399" s="205"/>
      <c r="Z399" s="205"/>
      <c r="AA399" s="205"/>
      <c r="AB399" s="205"/>
      <c r="AC399" s="205"/>
      <c r="AD399" s="205"/>
      <c r="AE399" s="205"/>
      <c r="AF399" s="205"/>
      <c r="AG399" s="205"/>
      <c r="AH399" s="205"/>
      <c r="AI399" s="205"/>
      <c r="AJ399" s="205"/>
      <c r="AK399" s="205"/>
      <c r="AL399" s="205"/>
      <c r="AM399" s="205"/>
      <c r="AN399" s="205"/>
      <c r="AO399" s="205"/>
      <c r="AP399" s="205"/>
      <c r="AQ399" s="205"/>
    </row>
    <row r="400" spans="1:43" ht="17.25" hidden="1" customHeight="1" x14ac:dyDescent="0.25">
      <c r="A400" s="368"/>
      <c r="B400" s="369"/>
      <c r="C400" s="370"/>
      <c r="D400" s="70"/>
      <c r="E400" s="10"/>
      <c r="F400" s="11"/>
      <c r="G400" s="11"/>
      <c r="H400" s="11"/>
      <c r="I400" s="12"/>
      <c r="J400" s="205"/>
      <c r="K400" s="205"/>
      <c r="L400" s="205"/>
      <c r="M400" s="205"/>
      <c r="N400" s="205"/>
      <c r="R400" s="205"/>
      <c r="S400" s="205"/>
      <c r="T400" s="205"/>
      <c r="U400" s="205"/>
      <c r="V400" s="205"/>
      <c r="W400" s="205"/>
      <c r="X400" s="205"/>
      <c r="Y400" s="205"/>
      <c r="Z400" s="205"/>
      <c r="AA400" s="205"/>
      <c r="AB400" s="205"/>
      <c r="AC400" s="205"/>
      <c r="AD400" s="205"/>
      <c r="AE400" s="205"/>
      <c r="AF400" s="205"/>
      <c r="AG400" s="205"/>
      <c r="AH400" s="205"/>
      <c r="AI400" s="205"/>
      <c r="AJ400" s="205"/>
      <c r="AK400" s="205"/>
      <c r="AL400" s="205"/>
      <c r="AM400" s="205"/>
      <c r="AN400" s="205"/>
      <c r="AO400" s="205"/>
      <c r="AP400" s="205"/>
      <c r="AQ400" s="205"/>
    </row>
    <row r="401" spans="1:43" s="122" customFormat="1" x14ac:dyDescent="0.25">
      <c r="A401" s="115" t="s">
        <v>99</v>
      </c>
      <c r="B401" s="178"/>
      <c r="C401" s="128"/>
      <c r="D401" s="179" t="s">
        <v>100</v>
      </c>
      <c r="E401" s="119">
        <f>E403</f>
        <v>10436</v>
      </c>
      <c r="F401" s="119">
        <f>F403</f>
        <v>0</v>
      </c>
      <c r="G401" s="119">
        <f>G403</f>
        <v>8550</v>
      </c>
      <c r="H401" s="119">
        <f>H403</f>
        <v>8550</v>
      </c>
      <c r="I401" s="119">
        <f>I403</f>
        <v>8550</v>
      </c>
      <c r="J401" s="205"/>
      <c r="K401" s="205"/>
      <c r="L401" s="205"/>
      <c r="M401" s="205"/>
      <c r="N401" s="205"/>
      <c r="R401" s="205"/>
      <c r="S401" s="205"/>
      <c r="T401" s="205"/>
      <c r="U401" s="205"/>
      <c r="V401" s="205"/>
      <c r="W401" s="205"/>
      <c r="X401" s="205"/>
      <c r="Y401" s="205"/>
      <c r="Z401" s="205"/>
      <c r="AA401" s="205"/>
      <c r="AB401" s="205"/>
      <c r="AC401" s="205"/>
      <c r="AD401" s="205"/>
      <c r="AE401" s="205"/>
      <c r="AF401" s="205"/>
      <c r="AG401" s="205"/>
      <c r="AH401" s="205"/>
      <c r="AI401" s="205"/>
      <c r="AJ401" s="205"/>
      <c r="AK401" s="205"/>
      <c r="AL401" s="205"/>
      <c r="AM401" s="205"/>
      <c r="AN401" s="205"/>
      <c r="AO401" s="205"/>
      <c r="AP401" s="205"/>
      <c r="AQ401" s="205"/>
    </row>
    <row r="402" spans="1:43" s="205" customFormat="1" x14ac:dyDescent="0.25">
      <c r="A402" s="380" t="s">
        <v>131</v>
      </c>
      <c r="B402" s="381"/>
      <c r="C402" s="382"/>
      <c r="D402" s="248" t="s">
        <v>130</v>
      </c>
      <c r="E402" s="10"/>
      <c r="F402" s="10"/>
      <c r="G402" s="11"/>
      <c r="H402" s="11"/>
      <c r="I402" s="12"/>
    </row>
    <row r="403" spans="1:43" s="83" customFormat="1" x14ac:dyDescent="0.25">
      <c r="A403" s="138"/>
      <c r="B403" s="146">
        <v>3</v>
      </c>
      <c r="C403" s="140"/>
      <c r="D403" s="148" t="s">
        <v>24</v>
      </c>
      <c r="E403" s="80">
        <f>E404</f>
        <v>10436</v>
      </c>
      <c r="F403" s="80">
        <f t="shared" ref="F403:I407" si="21">F404</f>
        <v>0</v>
      </c>
      <c r="G403" s="81">
        <f>G404</f>
        <v>8550</v>
      </c>
      <c r="H403" s="81">
        <f>H404</f>
        <v>8550</v>
      </c>
      <c r="I403" s="81">
        <f>I404</f>
        <v>8550</v>
      </c>
      <c r="J403" s="205"/>
      <c r="K403" s="205"/>
      <c r="L403" s="205"/>
      <c r="M403" s="205"/>
      <c r="N403" s="205"/>
      <c r="R403" s="205"/>
      <c r="S403" s="205"/>
      <c r="T403" s="205"/>
      <c r="U403" s="205"/>
      <c r="V403" s="205"/>
      <c r="W403" s="205"/>
      <c r="X403" s="205"/>
      <c r="Y403" s="205"/>
      <c r="Z403" s="205"/>
      <c r="AA403" s="205"/>
      <c r="AB403" s="205"/>
      <c r="AC403" s="205"/>
      <c r="AD403" s="205"/>
      <c r="AE403" s="205"/>
      <c r="AF403" s="205"/>
      <c r="AG403" s="205"/>
      <c r="AH403" s="205"/>
      <c r="AI403" s="205"/>
      <c r="AJ403" s="205"/>
      <c r="AK403" s="205"/>
      <c r="AL403" s="205"/>
      <c r="AM403" s="205"/>
      <c r="AN403" s="205"/>
      <c r="AO403" s="205"/>
      <c r="AP403" s="205"/>
      <c r="AQ403" s="205"/>
    </row>
    <row r="404" spans="1:43" s="92" customFormat="1" x14ac:dyDescent="0.25">
      <c r="A404" s="85"/>
      <c r="B404" s="86">
        <v>32</v>
      </c>
      <c r="C404" s="87"/>
      <c r="D404" s="165" t="s">
        <v>41</v>
      </c>
      <c r="E404" s="89">
        <v>10436</v>
      </c>
      <c r="F404" s="90">
        <f>F405+F406+F407</f>
        <v>0</v>
      </c>
      <c r="G404" s="90">
        <v>8550</v>
      </c>
      <c r="H404" s="90">
        <v>8550</v>
      </c>
      <c r="I404" s="90">
        <v>8550</v>
      </c>
      <c r="J404" s="205"/>
      <c r="K404" s="205"/>
      <c r="L404" s="205"/>
      <c r="M404" s="205"/>
      <c r="N404" s="205"/>
      <c r="R404" s="205"/>
      <c r="S404" s="205"/>
      <c r="T404" s="205"/>
      <c r="U404" s="205"/>
      <c r="V404" s="205"/>
      <c r="W404" s="205"/>
      <c r="X404" s="205"/>
      <c r="Y404" s="205"/>
      <c r="Z404" s="205"/>
      <c r="AA404" s="205"/>
      <c r="AB404" s="205"/>
      <c r="AC404" s="205"/>
      <c r="AD404" s="205"/>
      <c r="AE404" s="205"/>
      <c r="AF404" s="205"/>
      <c r="AG404" s="205"/>
      <c r="AH404" s="205"/>
      <c r="AI404" s="205"/>
      <c r="AJ404" s="205"/>
      <c r="AK404" s="205"/>
      <c r="AL404" s="205"/>
      <c r="AM404" s="205"/>
      <c r="AN404" s="205"/>
      <c r="AO404" s="205"/>
      <c r="AP404" s="205"/>
      <c r="AQ404" s="205"/>
    </row>
    <row r="405" spans="1:43" s="205" customFormat="1" hidden="1" x14ac:dyDescent="0.25">
      <c r="A405" s="383"/>
      <c r="B405" s="384"/>
      <c r="C405" s="385"/>
      <c r="D405" s="261"/>
      <c r="E405" s="262"/>
      <c r="F405" s="262"/>
      <c r="G405" s="263"/>
      <c r="H405" s="263"/>
      <c r="I405" s="264"/>
    </row>
    <row r="406" spans="1:43" s="205" customFormat="1" hidden="1" x14ac:dyDescent="0.25">
      <c r="A406" s="383"/>
      <c r="B406" s="384"/>
      <c r="C406" s="385"/>
      <c r="D406" s="189"/>
      <c r="E406" s="262"/>
      <c r="F406" s="262"/>
      <c r="G406" s="263"/>
      <c r="H406" s="263"/>
      <c r="I406" s="264"/>
    </row>
    <row r="407" spans="1:43" s="159" customFormat="1" ht="21" hidden="1" customHeight="1" x14ac:dyDescent="0.25">
      <c r="A407" s="170"/>
      <c r="B407" s="187"/>
      <c r="C407" s="180"/>
      <c r="D407" s="189"/>
      <c r="E407" s="156"/>
      <c r="F407" s="156"/>
      <c r="G407" s="156"/>
      <c r="H407" s="156"/>
      <c r="I407" s="156"/>
      <c r="J407" s="205"/>
      <c r="K407" s="205"/>
      <c r="L407" s="205"/>
      <c r="M407" s="205"/>
      <c r="N407" s="205"/>
      <c r="R407" s="205"/>
      <c r="S407" s="205"/>
      <c r="T407" s="205"/>
      <c r="U407" s="205"/>
      <c r="V407" s="205"/>
      <c r="W407" s="205"/>
      <c r="X407" s="205"/>
      <c r="Y407" s="205"/>
      <c r="Z407" s="205"/>
      <c r="AA407" s="205"/>
      <c r="AB407" s="205"/>
      <c r="AC407" s="205"/>
      <c r="AD407" s="205"/>
      <c r="AE407" s="205"/>
      <c r="AF407" s="205"/>
      <c r="AG407" s="205"/>
      <c r="AH407" s="205"/>
      <c r="AI407" s="205"/>
      <c r="AJ407" s="205"/>
      <c r="AK407" s="205"/>
      <c r="AL407" s="205"/>
      <c r="AM407" s="205"/>
      <c r="AN407" s="205"/>
      <c r="AO407" s="205"/>
      <c r="AP407" s="205"/>
      <c r="AQ407" s="205"/>
    </row>
    <row r="408" spans="1:43" ht="21" hidden="1" customHeight="1" x14ac:dyDescent="0.25">
      <c r="A408" s="368"/>
      <c r="B408" s="369"/>
      <c r="C408" s="370"/>
      <c r="D408" s="70"/>
      <c r="E408" s="10"/>
      <c r="F408" s="11"/>
      <c r="G408" s="11"/>
      <c r="H408" s="11"/>
      <c r="I408" s="12"/>
      <c r="J408" s="205"/>
      <c r="K408" s="205"/>
      <c r="L408" s="205"/>
      <c r="M408" s="205"/>
      <c r="N408" s="205"/>
      <c r="R408" s="205"/>
      <c r="S408" s="205"/>
      <c r="T408" s="205"/>
      <c r="U408" s="205"/>
      <c r="V408" s="205"/>
      <c r="W408" s="205"/>
      <c r="X408" s="205"/>
      <c r="Y408" s="205"/>
      <c r="Z408" s="205"/>
      <c r="AA408" s="205"/>
      <c r="AB408" s="205"/>
      <c r="AC408" s="205"/>
      <c r="AD408" s="205"/>
      <c r="AE408" s="205"/>
      <c r="AF408" s="205"/>
      <c r="AG408" s="205"/>
      <c r="AH408" s="205"/>
      <c r="AI408" s="205"/>
      <c r="AJ408" s="205"/>
      <c r="AK408" s="205"/>
      <c r="AL408" s="205"/>
      <c r="AM408" s="205"/>
      <c r="AN408" s="205"/>
      <c r="AO408" s="205"/>
      <c r="AP408" s="205"/>
      <c r="AQ408" s="205"/>
    </row>
    <row r="409" spans="1:43" ht="21" customHeight="1" x14ac:dyDescent="0.25">
      <c r="A409" s="115" t="s">
        <v>99</v>
      </c>
      <c r="B409" s="178"/>
      <c r="C409" s="128"/>
      <c r="D409" s="179" t="s">
        <v>100</v>
      </c>
      <c r="E409" s="119">
        <f>E411</f>
        <v>7640</v>
      </c>
      <c r="F409" s="119">
        <f>F411</f>
        <v>8550</v>
      </c>
      <c r="G409" s="119">
        <f>G411</f>
        <v>10550</v>
      </c>
      <c r="H409" s="119">
        <f>H411</f>
        <v>10550</v>
      </c>
      <c r="I409" s="119">
        <f>I411</f>
        <v>10550</v>
      </c>
      <c r="J409" s="205"/>
      <c r="K409" s="205"/>
      <c r="L409" s="205"/>
      <c r="M409" s="205"/>
      <c r="N409" s="205"/>
      <c r="R409" s="205"/>
      <c r="S409" s="205"/>
      <c r="T409" s="205"/>
      <c r="U409" s="205"/>
      <c r="V409" s="205"/>
      <c r="W409" s="205"/>
      <c r="X409" s="205"/>
      <c r="Y409" s="205"/>
      <c r="Z409" s="205"/>
      <c r="AA409" s="205"/>
      <c r="AB409" s="205"/>
      <c r="AC409" s="205"/>
      <c r="AD409" s="205"/>
      <c r="AE409" s="205"/>
      <c r="AF409" s="205"/>
      <c r="AG409" s="205"/>
      <c r="AH409" s="205"/>
      <c r="AI409" s="205"/>
      <c r="AJ409" s="205"/>
      <c r="AK409" s="205"/>
      <c r="AL409" s="205"/>
      <c r="AM409" s="205"/>
      <c r="AN409" s="205"/>
      <c r="AO409" s="205"/>
      <c r="AP409" s="205"/>
      <c r="AQ409" s="205"/>
    </row>
    <row r="410" spans="1:43" ht="21" customHeight="1" x14ac:dyDescent="0.25">
      <c r="A410" s="380" t="s">
        <v>129</v>
      </c>
      <c r="B410" s="381"/>
      <c r="C410" s="382"/>
      <c r="D410" s="248" t="s">
        <v>130</v>
      </c>
      <c r="E410" s="10"/>
      <c r="F410" s="10"/>
      <c r="G410" s="11"/>
      <c r="H410" s="11"/>
      <c r="I410" s="12"/>
      <c r="J410" s="205"/>
      <c r="K410" s="205"/>
      <c r="L410" s="205"/>
      <c r="M410" s="205"/>
      <c r="N410" s="205"/>
      <c r="R410" s="205"/>
      <c r="S410" s="205"/>
      <c r="T410" s="205"/>
      <c r="U410" s="205"/>
      <c r="V410" s="205"/>
      <c r="W410" s="205"/>
      <c r="X410" s="205"/>
      <c r="Y410" s="205"/>
      <c r="Z410" s="205"/>
      <c r="AA410" s="205"/>
      <c r="AB410" s="205"/>
      <c r="AC410" s="205"/>
      <c r="AD410" s="205"/>
      <c r="AE410" s="205"/>
      <c r="AF410" s="205"/>
      <c r="AG410" s="205"/>
      <c r="AH410" s="205"/>
      <c r="AI410" s="205"/>
      <c r="AJ410" s="205"/>
      <c r="AK410" s="205"/>
      <c r="AL410" s="205"/>
      <c r="AM410" s="205"/>
      <c r="AN410" s="205"/>
      <c r="AO410" s="205"/>
      <c r="AP410" s="205"/>
      <c r="AQ410" s="205"/>
    </row>
    <row r="411" spans="1:43" s="205" customFormat="1" ht="20.25" customHeight="1" x14ac:dyDescent="0.25">
      <c r="A411" s="138"/>
      <c r="B411" s="146">
        <v>3</v>
      </c>
      <c r="C411" s="140"/>
      <c r="D411" s="148" t="s">
        <v>24</v>
      </c>
      <c r="E411" s="80">
        <f>E412+E415</f>
        <v>7640</v>
      </c>
      <c r="F411" s="80">
        <f t="shared" ref="F411:G415" si="22">F412</f>
        <v>8550</v>
      </c>
      <c r="G411" s="81">
        <f>G412</f>
        <v>10550</v>
      </c>
      <c r="H411" s="81">
        <f>H412</f>
        <v>10550</v>
      </c>
      <c r="I411" s="81">
        <f>I412</f>
        <v>10550</v>
      </c>
    </row>
    <row r="412" spans="1:43" s="205" customFormat="1" ht="18" customHeight="1" x14ac:dyDescent="0.25">
      <c r="A412" s="297"/>
      <c r="B412" s="300">
        <v>32</v>
      </c>
      <c r="C412" s="299"/>
      <c r="D412" s="165" t="s">
        <v>41</v>
      </c>
      <c r="E412" s="89">
        <v>7640</v>
      </c>
      <c r="F412" s="90">
        <v>8550</v>
      </c>
      <c r="G412" s="90">
        <v>10550</v>
      </c>
      <c r="H412" s="90">
        <v>10550</v>
      </c>
      <c r="I412" s="90">
        <v>10550</v>
      </c>
    </row>
    <row r="413" spans="1:43" s="205" customFormat="1" ht="21" hidden="1" customHeight="1" x14ac:dyDescent="0.25">
      <c r="A413" s="383"/>
      <c r="B413" s="384"/>
      <c r="C413" s="385"/>
      <c r="D413" s="261"/>
      <c r="E413" s="262"/>
      <c r="F413" s="262"/>
      <c r="G413" s="263"/>
      <c r="H413" s="263"/>
      <c r="I413" s="264"/>
    </row>
    <row r="414" spans="1:43" s="205" customFormat="1" ht="22.5" hidden="1" customHeight="1" x14ac:dyDescent="0.25">
      <c r="A414" s="383"/>
      <c r="B414" s="384"/>
      <c r="C414" s="385"/>
      <c r="D414" s="189"/>
      <c r="E414" s="262"/>
      <c r="F414" s="262"/>
      <c r="G414" s="263"/>
      <c r="H414" s="263"/>
      <c r="I414" s="264"/>
    </row>
    <row r="415" spans="1:43" s="205" customFormat="1" ht="21" hidden="1" customHeight="1" x14ac:dyDescent="0.25">
      <c r="A415" s="170"/>
      <c r="B415" s="296"/>
      <c r="C415" s="180"/>
      <c r="D415" s="189"/>
      <c r="E415" s="156"/>
      <c r="F415" s="156"/>
      <c r="G415" s="156"/>
      <c r="H415" s="157"/>
      <c r="I415" s="158"/>
    </row>
    <row r="416" spans="1:43" s="205" customFormat="1" ht="21" hidden="1" customHeight="1" x14ac:dyDescent="0.25">
      <c r="A416" s="368"/>
      <c r="B416" s="369"/>
      <c r="C416" s="370"/>
      <c r="D416" s="70"/>
      <c r="E416" s="10"/>
      <c r="F416" s="11"/>
      <c r="G416" s="11"/>
      <c r="H416" s="11"/>
      <c r="I416" s="12"/>
    </row>
    <row r="417" spans="1:14" s="122" customFormat="1" ht="25.5" x14ac:dyDescent="0.25">
      <c r="A417" s="115" t="s">
        <v>83</v>
      </c>
      <c r="B417" s="178"/>
      <c r="C417" s="128"/>
      <c r="D417" s="177" t="s">
        <v>101</v>
      </c>
      <c r="E417" s="119">
        <f>E419</f>
        <v>9189</v>
      </c>
      <c r="F417" s="119">
        <f>F419</f>
        <v>0</v>
      </c>
      <c r="G417" s="120">
        <v>0</v>
      </c>
      <c r="H417" s="120"/>
      <c r="I417" s="121"/>
      <c r="J417" s="205"/>
      <c r="K417" s="205"/>
      <c r="L417" s="205"/>
      <c r="M417" s="205"/>
      <c r="N417" s="205"/>
    </row>
    <row r="418" spans="1:14" s="205" customFormat="1" x14ac:dyDescent="0.25">
      <c r="A418" s="380" t="s">
        <v>129</v>
      </c>
      <c r="B418" s="381"/>
      <c r="C418" s="382"/>
      <c r="D418" s="248" t="s">
        <v>130</v>
      </c>
      <c r="E418" s="10"/>
      <c r="F418" s="10"/>
      <c r="G418" s="11"/>
      <c r="H418" s="11"/>
      <c r="I418" s="12"/>
    </row>
    <row r="419" spans="1:14" s="83" customFormat="1" x14ac:dyDescent="0.25">
      <c r="A419" s="138"/>
      <c r="B419" s="146">
        <v>3</v>
      </c>
      <c r="C419" s="140"/>
      <c r="D419" s="148" t="s">
        <v>24</v>
      </c>
      <c r="E419" s="80">
        <f>E420+E429</f>
        <v>9189</v>
      </c>
      <c r="F419" s="80">
        <f>F420+F428</f>
        <v>0</v>
      </c>
      <c r="G419" s="81">
        <v>0</v>
      </c>
      <c r="H419" s="81"/>
      <c r="I419" s="82"/>
      <c r="J419" s="205"/>
      <c r="K419" s="205"/>
      <c r="L419" s="205"/>
      <c r="M419" s="205"/>
      <c r="N419" s="205"/>
    </row>
    <row r="420" spans="1:14" s="92" customFormat="1" x14ac:dyDescent="0.25">
      <c r="A420" s="85"/>
      <c r="B420" s="86">
        <v>31</v>
      </c>
      <c r="C420" s="87"/>
      <c r="D420" s="165" t="s">
        <v>25</v>
      </c>
      <c r="E420" s="89">
        <v>7838</v>
      </c>
      <c r="F420" s="89">
        <f>F421+F424+F426</f>
        <v>0</v>
      </c>
      <c r="G420" s="90">
        <v>0</v>
      </c>
      <c r="H420" s="90">
        <v>0</v>
      </c>
      <c r="I420" s="91"/>
      <c r="J420" s="205"/>
      <c r="K420" s="205"/>
      <c r="L420" s="205"/>
      <c r="M420" s="205"/>
      <c r="N420" s="205"/>
    </row>
    <row r="421" spans="1:14" s="159" customFormat="1" hidden="1" x14ac:dyDescent="0.25">
      <c r="A421" s="170"/>
      <c r="B421" s="171"/>
      <c r="C421" s="172"/>
      <c r="D421" s="173"/>
      <c r="E421" s="156"/>
      <c r="F421" s="156"/>
      <c r="G421" s="157"/>
      <c r="H421" s="157"/>
      <c r="I421" s="158"/>
      <c r="J421" s="205"/>
      <c r="K421" s="205"/>
      <c r="L421" s="205"/>
      <c r="M421" s="205"/>
      <c r="N421" s="205"/>
    </row>
    <row r="422" spans="1:14" ht="15" hidden="1" customHeight="1" x14ac:dyDescent="0.25">
      <c r="A422" s="386"/>
      <c r="B422" s="387"/>
      <c r="C422" s="388"/>
      <c r="D422" s="64"/>
      <c r="E422" s="10"/>
      <c r="F422" s="11"/>
      <c r="G422" s="11"/>
      <c r="H422" s="11"/>
      <c r="I422" s="12"/>
      <c r="J422" s="205"/>
      <c r="K422" s="205"/>
      <c r="L422" s="205"/>
      <c r="M422" s="205"/>
      <c r="N422" s="205"/>
    </row>
    <row r="423" spans="1:14" ht="0.75" hidden="1" customHeight="1" x14ac:dyDescent="0.25">
      <c r="A423" s="76"/>
      <c r="B423" s="77"/>
      <c r="C423" s="78"/>
      <c r="D423" s="64"/>
      <c r="E423" s="10"/>
      <c r="F423" s="11"/>
      <c r="G423" s="11"/>
      <c r="H423" s="11"/>
      <c r="I423" s="12"/>
      <c r="J423" s="205"/>
      <c r="K423" s="205"/>
      <c r="L423" s="205"/>
      <c r="M423" s="205"/>
      <c r="N423" s="205"/>
    </row>
    <row r="424" spans="1:14" s="159" customFormat="1" hidden="1" x14ac:dyDescent="0.25">
      <c r="A424" s="170"/>
      <c r="B424" s="171"/>
      <c r="C424" s="172"/>
      <c r="D424" s="173"/>
      <c r="E424" s="156"/>
      <c r="F424" s="156"/>
      <c r="G424" s="157"/>
      <c r="H424" s="157"/>
      <c r="I424" s="158"/>
      <c r="J424" s="205"/>
      <c r="K424" s="205"/>
      <c r="L424" s="205"/>
      <c r="M424" s="205"/>
      <c r="N424" s="205"/>
    </row>
    <row r="425" spans="1:14" hidden="1" x14ac:dyDescent="0.25">
      <c r="A425" s="386"/>
      <c r="B425" s="387"/>
      <c r="C425" s="388"/>
      <c r="D425" s="64"/>
      <c r="E425" s="10"/>
      <c r="F425" s="11"/>
      <c r="G425" s="11"/>
      <c r="H425" s="11"/>
      <c r="I425" s="12"/>
      <c r="J425" s="205"/>
      <c r="K425" s="205"/>
      <c r="L425" s="205"/>
      <c r="M425" s="205"/>
      <c r="N425" s="205"/>
    </row>
    <row r="426" spans="1:14" s="159" customFormat="1" hidden="1" x14ac:dyDescent="0.25">
      <c r="A426" s="170"/>
      <c r="B426" s="171"/>
      <c r="C426" s="172"/>
      <c r="D426" s="173"/>
      <c r="E426" s="156"/>
      <c r="F426" s="156"/>
      <c r="G426" s="157"/>
      <c r="H426" s="157"/>
      <c r="I426" s="158"/>
      <c r="J426" s="205"/>
      <c r="K426" s="205"/>
      <c r="L426" s="205"/>
      <c r="M426" s="205"/>
      <c r="N426" s="205"/>
    </row>
    <row r="427" spans="1:14" ht="16.5" hidden="1" customHeight="1" x14ac:dyDescent="0.25">
      <c r="A427" s="386"/>
      <c r="B427" s="387"/>
      <c r="C427" s="388"/>
      <c r="D427" s="64"/>
      <c r="E427" s="10"/>
      <c r="F427" s="11"/>
      <c r="G427" s="11"/>
      <c r="H427" s="11"/>
      <c r="I427" s="12"/>
      <c r="J427" s="205"/>
      <c r="K427" s="205"/>
      <c r="L427" s="205"/>
      <c r="M427" s="205"/>
      <c r="N427" s="205"/>
    </row>
    <row r="428" spans="1:14" ht="16.5" hidden="1" customHeight="1" x14ac:dyDescent="0.25">
      <c r="A428" s="85"/>
      <c r="B428" s="86"/>
      <c r="C428" s="87"/>
      <c r="D428" s="165"/>
      <c r="E428" s="89"/>
      <c r="F428" s="89"/>
      <c r="G428" s="90"/>
      <c r="H428" s="90"/>
      <c r="I428" s="91"/>
      <c r="J428" s="205"/>
      <c r="K428" s="205"/>
      <c r="L428" s="205"/>
      <c r="M428" s="205"/>
      <c r="N428" s="205"/>
    </row>
    <row r="429" spans="1:14" ht="15" customHeight="1" x14ac:dyDescent="0.25">
      <c r="A429" s="450">
        <v>32</v>
      </c>
      <c r="B429" s="451"/>
      <c r="C429" s="452"/>
      <c r="D429" s="165" t="s">
        <v>41</v>
      </c>
      <c r="E429" s="314">
        <v>1351</v>
      </c>
      <c r="F429" s="448"/>
      <c r="G429" s="448"/>
      <c r="H429" s="448"/>
      <c r="I429" s="449"/>
      <c r="J429" s="205"/>
      <c r="K429" s="205"/>
      <c r="L429" s="205"/>
      <c r="M429" s="205"/>
      <c r="N429" s="205"/>
    </row>
    <row r="430" spans="1:14" s="122" customFormat="1" x14ac:dyDescent="0.25">
      <c r="A430" s="115" t="s">
        <v>102</v>
      </c>
      <c r="B430" s="176"/>
      <c r="C430" s="117"/>
      <c r="D430" s="177" t="s">
        <v>86</v>
      </c>
      <c r="E430" s="119">
        <f>E432</f>
        <v>630</v>
      </c>
      <c r="F430" s="119">
        <f>F432</f>
        <v>2070</v>
      </c>
      <c r="G430" s="119">
        <f>G432</f>
        <v>570</v>
      </c>
      <c r="H430" s="119">
        <f>H432</f>
        <v>570</v>
      </c>
      <c r="I430" s="119">
        <f>I432</f>
        <v>570</v>
      </c>
      <c r="J430" s="205"/>
      <c r="K430" s="205"/>
      <c r="L430" s="205"/>
      <c r="M430" s="205"/>
      <c r="N430" s="205"/>
    </row>
    <row r="431" spans="1:14" s="205" customFormat="1" x14ac:dyDescent="0.25">
      <c r="A431" s="380" t="s">
        <v>127</v>
      </c>
      <c r="B431" s="381"/>
      <c r="C431" s="382"/>
      <c r="D431" s="247" t="s">
        <v>128</v>
      </c>
      <c r="E431" s="10"/>
      <c r="F431" s="10"/>
      <c r="G431" s="11">
        <v>0</v>
      </c>
      <c r="H431" s="11"/>
      <c r="I431" s="12"/>
    </row>
    <row r="432" spans="1:14" s="83" customFormat="1" x14ac:dyDescent="0.25">
      <c r="A432" s="138"/>
      <c r="B432" s="151">
        <v>4</v>
      </c>
      <c r="C432" s="147"/>
      <c r="D432" s="152" t="s">
        <v>103</v>
      </c>
      <c r="E432" s="80">
        <f>E433</f>
        <v>630</v>
      </c>
      <c r="F432" s="80">
        <f>F433</f>
        <v>2070</v>
      </c>
      <c r="G432" s="80">
        <f>G433</f>
        <v>570</v>
      </c>
      <c r="H432" s="80">
        <f>H433</f>
        <v>570</v>
      </c>
      <c r="I432" s="80">
        <f>I433</f>
        <v>570</v>
      </c>
      <c r="J432" s="205"/>
      <c r="K432" s="205"/>
      <c r="L432" s="205"/>
      <c r="M432" s="205"/>
      <c r="N432" s="205"/>
    </row>
    <row r="433" spans="1:14" s="92" customFormat="1" ht="25.5" x14ac:dyDescent="0.25">
      <c r="A433" s="85"/>
      <c r="B433" s="168">
        <v>42</v>
      </c>
      <c r="C433" s="95"/>
      <c r="D433" s="169" t="s">
        <v>104</v>
      </c>
      <c r="E433" s="89">
        <v>630</v>
      </c>
      <c r="F433" s="89">
        <v>2070</v>
      </c>
      <c r="G433" s="89">
        <v>570</v>
      </c>
      <c r="H433" s="90">
        <v>570</v>
      </c>
      <c r="I433" s="90">
        <v>570</v>
      </c>
      <c r="J433" s="205"/>
      <c r="K433" s="205"/>
      <c r="L433" s="205"/>
      <c r="M433" s="205"/>
      <c r="N433" s="205"/>
    </row>
    <row r="434" spans="1:14" s="159" customFormat="1" hidden="1" x14ac:dyDescent="0.25">
      <c r="A434" s="170"/>
      <c r="B434" s="187"/>
      <c r="C434" s="180"/>
      <c r="D434" s="189"/>
      <c r="E434" s="156"/>
      <c r="F434" s="156"/>
      <c r="G434" s="156"/>
      <c r="H434" s="157"/>
      <c r="I434" s="158"/>
      <c r="J434" s="205"/>
      <c r="K434" s="205"/>
      <c r="L434" s="205"/>
      <c r="M434" s="205"/>
      <c r="N434" s="205"/>
    </row>
    <row r="435" spans="1:14" hidden="1" x14ac:dyDescent="0.25">
      <c r="A435" s="386"/>
      <c r="B435" s="387"/>
      <c r="C435" s="388"/>
      <c r="D435" s="220"/>
      <c r="E435" s="10"/>
      <c r="F435" s="11"/>
      <c r="G435" s="11"/>
      <c r="H435" s="11"/>
      <c r="I435" s="12"/>
      <c r="J435" s="205"/>
      <c r="K435" s="205"/>
      <c r="L435" s="205"/>
      <c r="M435" s="205"/>
      <c r="N435" s="205"/>
    </row>
    <row r="436" spans="1:14" s="159" customFormat="1" hidden="1" x14ac:dyDescent="0.25">
      <c r="A436" s="170"/>
      <c r="B436" s="187"/>
      <c r="C436" s="180"/>
      <c r="D436" s="189"/>
      <c r="E436" s="156"/>
      <c r="F436" s="156"/>
      <c r="G436" s="156"/>
      <c r="H436" s="157"/>
      <c r="I436" s="157"/>
      <c r="J436" s="205"/>
      <c r="K436" s="205"/>
      <c r="L436" s="205"/>
      <c r="M436" s="205"/>
      <c r="N436" s="205"/>
    </row>
    <row r="437" spans="1:14" hidden="1" x14ac:dyDescent="0.25">
      <c r="A437" s="368"/>
      <c r="B437" s="369"/>
      <c r="C437" s="370"/>
      <c r="D437" s="70"/>
      <c r="E437" s="10"/>
      <c r="F437" s="11"/>
      <c r="G437" s="11"/>
      <c r="H437" s="11"/>
      <c r="I437" s="12"/>
      <c r="J437" s="205"/>
      <c r="K437" s="205"/>
      <c r="L437" s="205"/>
      <c r="M437" s="205"/>
      <c r="N437" s="205"/>
    </row>
    <row r="438" spans="1:14" s="122" customFormat="1" x14ac:dyDescent="0.25">
      <c r="A438" s="115" t="s">
        <v>102</v>
      </c>
      <c r="B438" s="176"/>
      <c r="C438" s="117"/>
      <c r="D438" s="177" t="s">
        <v>86</v>
      </c>
      <c r="E438" s="119">
        <f>E440</f>
        <v>711</v>
      </c>
      <c r="F438" s="119">
        <f>F440</f>
        <v>400</v>
      </c>
      <c r="G438" s="119">
        <f>G440</f>
        <v>500</v>
      </c>
      <c r="H438" s="119">
        <f>H440</f>
        <v>500</v>
      </c>
      <c r="I438" s="119">
        <f>I440</f>
        <v>500</v>
      </c>
      <c r="J438" s="205"/>
      <c r="K438" s="205"/>
      <c r="L438" s="205"/>
      <c r="M438" s="205"/>
      <c r="N438" s="205"/>
    </row>
    <row r="439" spans="1:14" s="205" customFormat="1" x14ac:dyDescent="0.25">
      <c r="A439" s="380" t="s">
        <v>131</v>
      </c>
      <c r="B439" s="381"/>
      <c r="C439" s="382"/>
      <c r="D439" s="247" t="s">
        <v>132</v>
      </c>
      <c r="E439" s="10"/>
      <c r="F439" s="10"/>
      <c r="G439" s="11"/>
      <c r="H439" s="11"/>
      <c r="I439" s="12"/>
    </row>
    <row r="440" spans="1:14" s="83" customFormat="1" ht="19.5" customHeight="1" x14ac:dyDescent="0.25">
      <c r="A440" s="138"/>
      <c r="B440" s="151">
        <v>4</v>
      </c>
      <c r="C440" s="140"/>
      <c r="D440" s="153" t="s">
        <v>26</v>
      </c>
      <c r="E440" s="80">
        <f>E441</f>
        <v>711</v>
      </c>
      <c r="F440" s="80">
        <f>F441</f>
        <v>400</v>
      </c>
      <c r="G440" s="80">
        <f>G441</f>
        <v>500</v>
      </c>
      <c r="H440" s="80">
        <f>H441</f>
        <v>500</v>
      </c>
      <c r="I440" s="80">
        <f>I441</f>
        <v>500</v>
      </c>
      <c r="J440" s="205"/>
      <c r="K440" s="205"/>
      <c r="L440" s="205"/>
      <c r="M440" s="205"/>
      <c r="N440" s="205"/>
    </row>
    <row r="441" spans="1:14" s="92" customFormat="1" ht="25.5" x14ac:dyDescent="0.25">
      <c r="A441" s="85"/>
      <c r="B441" s="168">
        <v>42</v>
      </c>
      <c r="C441" s="246"/>
      <c r="D441" s="169" t="s">
        <v>104</v>
      </c>
      <c r="E441" s="89">
        <v>711</v>
      </c>
      <c r="F441" s="89">
        <v>400</v>
      </c>
      <c r="G441" s="89">
        <v>500</v>
      </c>
      <c r="H441" s="90">
        <v>500</v>
      </c>
      <c r="I441" s="90">
        <v>500</v>
      </c>
      <c r="J441" s="205"/>
      <c r="K441" s="205"/>
      <c r="L441" s="205"/>
      <c r="M441" s="205"/>
      <c r="N441" s="205"/>
    </row>
    <row r="442" spans="1:14" s="159" customFormat="1" ht="21" hidden="1" customHeight="1" x14ac:dyDescent="0.25">
      <c r="A442" s="443"/>
      <c r="B442" s="443"/>
      <c r="C442" s="444"/>
      <c r="D442" s="189"/>
      <c r="E442" s="156"/>
      <c r="F442" s="156"/>
      <c r="G442" s="156"/>
      <c r="H442" s="157"/>
      <c r="I442" s="158"/>
      <c r="J442" s="205"/>
      <c r="K442" s="205"/>
      <c r="L442" s="205"/>
      <c r="M442" s="205"/>
      <c r="N442" s="205"/>
    </row>
    <row r="443" spans="1:14" ht="18" hidden="1" customHeight="1" x14ac:dyDescent="0.25">
      <c r="A443" s="369"/>
      <c r="B443" s="369"/>
      <c r="C443" s="369"/>
      <c r="D443" s="70"/>
      <c r="E443" s="10"/>
      <c r="F443" s="11"/>
      <c r="G443" s="11"/>
      <c r="H443" s="11"/>
      <c r="I443" s="12"/>
      <c r="J443" s="205"/>
      <c r="K443" s="205"/>
      <c r="L443" s="205"/>
      <c r="M443" s="205"/>
      <c r="N443" s="205"/>
    </row>
    <row r="444" spans="1:14" s="205" customFormat="1" hidden="1" x14ac:dyDescent="0.25">
      <c r="A444" s="71"/>
      <c r="B444" s="219"/>
      <c r="C444" s="75"/>
      <c r="D444" s="220"/>
      <c r="E444" s="10"/>
      <c r="F444" s="10"/>
      <c r="G444" s="11"/>
      <c r="H444" s="11"/>
      <c r="I444" s="12"/>
    </row>
    <row r="445" spans="1:14" s="205" customFormat="1" hidden="1" x14ac:dyDescent="0.25">
      <c r="A445" s="241"/>
      <c r="B445" s="210"/>
      <c r="C445" s="242"/>
      <c r="D445" s="211"/>
      <c r="E445" s="10"/>
      <c r="F445" s="10"/>
      <c r="G445" s="11"/>
      <c r="H445" s="11"/>
      <c r="I445" s="12"/>
    </row>
    <row r="446" spans="1:14" s="205" customFormat="1" hidden="1" x14ac:dyDescent="0.25">
      <c r="A446" s="241"/>
      <c r="B446" s="210"/>
      <c r="C446" s="242"/>
      <c r="D446" s="211"/>
      <c r="E446" s="10"/>
      <c r="F446" s="10"/>
      <c r="G446" s="11"/>
      <c r="H446" s="11"/>
      <c r="I446" s="12"/>
    </row>
    <row r="447" spans="1:14" s="205" customFormat="1" hidden="1" x14ac:dyDescent="0.25">
      <c r="A447" s="241"/>
      <c r="B447" s="210"/>
      <c r="C447" s="242"/>
      <c r="D447" s="211"/>
      <c r="E447" s="10"/>
      <c r="F447" s="10"/>
      <c r="G447" s="11"/>
      <c r="H447" s="11"/>
      <c r="I447" s="12"/>
    </row>
    <row r="448" spans="1:14" s="205" customFormat="1" ht="15.75" hidden="1" customHeight="1" x14ac:dyDescent="0.25">
      <c r="A448" s="241"/>
      <c r="B448" s="208"/>
      <c r="C448" s="242"/>
      <c r="D448" s="209"/>
      <c r="E448" s="10"/>
      <c r="F448" s="11"/>
      <c r="G448" s="11"/>
      <c r="H448" s="11"/>
      <c r="I448" s="12"/>
    </row>
    <row r="449" spans="1:14" s="205" customFormat="1" hidden="1" x14ac:dyDescent="0.25">
      <c r="A449" s="241"/>
      <c r="B449" s="210"/>
      <c r="C449" s="242"/>
      <c r="D449" s="211"/>
      <c r="E449" s="10"/>
      <c r="F449" s="10"/>
      <c r="G449" s="11"/>
      <c r="H449" s="11"/>
      <c r="I449" s="12"/>
    </row>
    <row r="450" spans="1:14" s="205" customFormat="1" ht="17.25" hidden="1" customHeight="1" x14ac:dyDescent="0.25">
      <c r="A450" s="241"/>
      <c r="B450" s="208"/>
      <c r="C450" s="242"/>
      <c r="D450" s="209"/>
      <c r="E450" s="10"/>
      <c r="F450" s="11"/>
      <c r="G450" s="11"/>
      <c r="H450" s="11"/>
      <c r="I450" s="12"/>
    </row>
    <row r="451" spans="1:14" ht="17.25" customHeight="1" x14ac:dyDescent="0.25">
      <c r="A451" s="392" t="s">
        <v>117</v>
      </c>
      <c r="B451" s="393"/>
      <c r="C451" s="394"/>
      <c r="D451" s="223" t="s">
        <v>118</v>
      </c>
      <c r="E451" s="120">
        <f>E453</f>
        <v>41590</v>
      </c>
      <c r="F451" s="120">
        <f>F453+F468</f>
        <v>30000</v>
      </c>
      <c r="G451" s="120">
        <f>G453+G468</f>
        <v>36000</v>
      </c>
      <c r="H451" s="120">
        <f>H453+H468</f>
        <v>36000</v>
      </c>
      <c r="I451" s="120">
        <f>I453+I468</f>
        <v>36000</v>
      </c>
      <c r="J451" s="205"/>
      <c r="K451" s="205"/>
      <c r="L451" s="205"/>
      <c r="M451" s="205"/>
      <c r="N451" s="205"/>
    </row>
    <row r="452" spans="1:14" s="205" customFormat="1" ht="17.25" customHeight="1" x14ac:dyDescent="0.25">
      <c r="A452" s="380" t="s">
        <v>133</v>
      </c>
      <c r="B452" s="381"/>
      <c r="C452" s="382"/>
      <c r="D452" s="248" t="s">
        <v>134</v>
      </c>
      <c r="E452" s="11"/>
      <c r="F452" s="11"/>
      <c r="G452" s="11"/>
      <c r="H452" s="11"/>
      <c r="I452" s="11"/>
    </row>
    <row r="453" spans="1:14" ht="15.75" customHeight="1" x14ac:dyDescent="0.25">
      <c r="A453" s="138"/>
      <c r="B453" s="149">
        <v>3</v>
      </c>
      <c r="C453" s="140"/>
      <c r="D453" s="144" t="s">
        <v>24</v>
      </c>
      <c r="E453" s="81">
        <f>E459</f>
        <v>41590</v>
      </c>
      <c r="F453" s="81">
        <f>F459</f>
        <v>30000</v>
      </c>
      <c r="G453" s="81">
        <f>G459</f>
        <v>36000</v>
      </c>
      <c r="H453" s="81">
        <f>H459</f>
        <v>36000</v>
      </c>
      <c r="I453" s="81">
        <f>I459</f>
        <v>36000</v>
      </c>
      <c r="J453" s="205"/>
      <c r="K453" s="205"/>
      <c r="L453" s="205"/>
      <c r="M453" s="205"/>
      <c r="N453" s="205"/>
    </row>
    <row r="454" spans="1:14" s="205" customFormat="1" ht="17.25" hidden="1" customHeight="1" x14ac:dyDescent="0.25">
      <c r="A454" s="76"/>
      <c r="B454" s="224"/>
      <c r="C454" s="78"/>
      <c r="D454" s="211"/>
      <c r="E454" s="10"/>
      <c r="F454" s="11"/>
      <c r="G454" s="11"/>
      <c r="H454" s="11"/>
      <c r="I454" s="11"/>
    </row>
    <row r="455" spans="1:14" s="205" customFormat="1" ht="17.25" hidden="1" customHeight="1" x14ac:dyDescent="0.25">
      <c r="A455" s="76"/>
      <c r="B455" s="224"/>
      <c r="C455" s="78"/>
      <c r="D455" s="211"/>
      <c r="E455" s="10"/>
      <c r="F455" s="11"/>
      <c r="G455" s="11"/>
      <c r="H455" s="11"/>
      <c r="I455" s="11"/>
    </row>
    <row r="456" spans="1:14" s="205" customFormat="1" ht="17.25" hidden="1" customHeight="1" x14ac:dyDescent="0.25">
      <c r="A456" s="76"/>
      <c r="B456" s="218"/>
      <c r="C456" s="78"/>
      <c r="D456" s="209"/>
      <c r="E456" s="10"/>
      <c r="F456" s="11"/>
      <c r="G456" s="11"/>
      <c r="H456" s="11"/>
      <c r="I456" s="11"/>
    </row>
    <row r="457" spans="1:14" s="205" customFormat="1" ht="17.25" hidden="1" customHeight="1" x14ac:dyDescent="0.25">
      <c r="A457" s="76"/>
      <c r="B457" s="224"/>
      <c r="C457" s="78"/>
      <c r="D457" s="211"/>
      <c r="E457" s="10"/>
      <c r="F457" s="11"/>
      <c r="G457" s="11"/>
      <c r="H457" s="11"/>
      <c r="I457" s="11"/>
    </row>
    <row r="458" spans="1:14" ht="17.25" hidden="1" customHeight="1" x14ac:dyDescent="0.25">
      <c r="A458" s="76"/>
      <c r="B458" s="69"/>
      <c r="C458" s="78"/>
      <c r="D458" s="56"/>
      <c r="E458" s="10"/>
      <c r="F458" s="11"/>
      <c r="G458" s="11"/>
      <c r="H458" s="11"/>
      <c r="I458" s="11"/>
      <c r="J458" s="205"/>
      <c r="K458" s="205"/>
      <c r="L458" s="205"/>
      <c r="M458" s="205"/>
      <c r="N458" s="205"/>
    </row>
    <row r="459" spans="1:14" ht="17.25" customHeight="1" x14ac:dyDescent="0.25">
      <c r="A459" s="161"/>
      <c r="B459" s="166">
        <v>32</v>
      </c>
      <c r="C459" s="162"/>
      <c r="D459" s="164" t="s">
        <v>41</v>
      </c>
      <c r="E459" s="90">
        <v>41590</v>
      </c>
      <c r="F459" s="90">
        <v>30000</v>
      </c>
      <c r="G459" s="90">
        <v>36000</v>
      </c>
      <c r="H459" s="90">
        <v>36000</v>
      </c>
      <c r="I459" s="90">
        <v>36000</v>
      </c>
      <c r="J459" s="205"/>
      <c r="K459" s="205"/>
      <c r="L459" s="205"/>
      <c r="M459" s="205"/>
      <c r="N459" s="205"/>
    </row>
    <row r="460" spans="1:14" ht="17.25" hidden="1" customHeight="1" x14ac:dyDescent="0.25">
      <c r="A460" s="170"/>
      <c r="B460" s="186"/>
      <c r="C460" s="172"/>
      <c r="D460" s="184"/>
      <c r="E460" s="157"/>
      <c r="F460" s="157"/>
      <c r="G460" s="157"/>
      <c r="H460" s="157"/>
      <c r="I460" s="157"/>
      <c r="J460" s="205"/>
      <c r="K460" s="205"/>
      <c r="L460" s="205"/>
      <c r="M460" s="205"/>
      <c r="N460" s="205"/>
    </row>
    <row r="461" spans="1:14" ht="17.25" hidden="1" customHeight="1" x14ac:dyDescent="0.25">
      <c r="A461" s="368"/>
      <c r="B461" s="369"/>
      <c r="C461" s="370"/>
      <c r="D461" s="56"/>
      <c r="E461" s="10"/>
      <c r="F461" s="11"/>
      <c r="G461" s="11"/>
      <c r="H461" s="11"/>
      <c r="I461" s="11"/>
      <c r="J461" s="205"/>
      <c r="K461" s="205"/>
      <c r="L461" s="205"/>
      <c r="M461" s="205"/>
      <c r="N461" s="205"/>
    </row>
    <row r="462" spans="1:14" ht="17.25" hidden="1" customHeight="1" x14ac:dyDescent="0.25">
      <c r="A462" s="368"/>
      <c r="B462" s="369"/>
      <c r="C462" s="370"/>
      <c r="D462" s="56"/>
      <c r="E462" s="10"/>
      <c r="F462" s="11"/>
      <c r="G462" s="11"/>
      <c r="H462" s="11"/>
      <c r="I462" s="11"/>
      <c r="J462" s="205"/>
      <c r="K462" s="205"/>
      <c r="L462" s="205"/>
      <c r="M462" s="205"/>
      <c r="N462" s="205"/>
    </row>
    <row r="463" spans="1:14" ht="17.25" hidden="1" customHeight="1" x14ac:dyDescent="0.25">
      <c r="A463" s="170"/>
      <c r="B463" s="187"/>
      <c r="C463" s="172"/>
      <c r="D463" s="181"/>
      <c r="E463" s="157"/>
      <c r="F463" s="157"/>
      <c r="G463" s="157"/>
      <c r="H463" s="157"/>
      <c r="I463" s="157"/>
      <c r="J463" s="205"/>
      <c r="K463" s="205"/>
      <c r="L463" s="205"/>
      <c r="M463" s="205"/>
      <c r="N463" s="205"/>
    </row>
    <row r="464" spans="1:14" ht="17.25" hidden="1" customHeight="1" x14ac:dyDescent="0.25">
      <c r="A464" s="368"/>
      <c r="B464" s="369"/>
      <c r="C464" s="370"/>
      <c r="D464" s="56"/>
      <c r="E464" s="10"/>
      <c r="F464" s="11"/>
      <c r="G464" s="11"/>
      <c r="H464" s="11"/>
      <c r="I464" s="11"/>
      <c r="J464" s="205"/>
      <c r="K464" s="205"/>
      <c r="L464" s="205"/>
      <c r="M464" s="205"/>
      <c r="N464" s="205"/>
    </row>
    <row r="465" spans="1:14" ht="17.25" hidden="1" customHeight="1" x14ac:dyDescent="0.25">
      <c r="A465" s="368"/>
      <c r="B465" s="369"/>
      <c r="C465" s="370"/>
      <c r="D465" s="56"/>
      <c r="E465" s="10"/>
      <c r="F465" s="11"/>
      <c r="G465" s="11"/>
      <c r="H465" s="11"/>
      <c r="I465" s="11"/>
      <c r="J465" s="205"/>
      <c r="K465" s="205"/>
      <c r="L465" s="205"/>
      <c r="M465" s="205"/>
      <c r="N465" s="205"/>
    </row>
    <row r="466" spans="1:14" ht="17.25" hidden="1" customHeight="1" x14ac:dyDescent="0.25">
      <c r="A466" s="225"/>
      <c r="B466" s="182"/>
      <c r="C466" s="172"/>
      <c r="D466" s="181"/>
      <c r="E466" s="157"/>
      <c r="F466" s="157"/>
      <c r="G466" s="157"/>
      <c r="H466" s="157"/>
      <c r="I466" s="157"/>
    </row>
    <row r="467" spans="1:14" ht="17.25" hidden="1" customHeight="1" x14ac:dyDescent="0.25">
      <c r="A467" s="377"/>
      <c r="B467" s="378"/>
      <c r="C467" s="379"/>
      <c r="D467" s="56"/>
      <c r="E467" s="10"/>
      <c r="F467" s="11"/>
      <c r="G467" s="11"/>
      <c r="H467" s="11"/>
      <c r="I467" s="11"/>
    </row>
    <row r="468" spans="1:14" ht="17.25" customHeight="1" x14ac:dyDescent="0.25">
      <c r="A468" s="138"/>
      <c r="B468" s="151">
        <v>4</v>
      </c>
      <c r="C468" s="147"/>
      <c r="D468" s="152" t="s">
        <v>103</v>
      </c>
      <c r="E468" s="81"/>
      <c r="F468" s="81">
        <f>F469</f>
        <v>0</v>
      </c>
      <c r="G468" s="81">
        <v>0</v>
      </c>
      <c r="H468" s="81"/>
      <c r="I468" s="81"/>
    </row>
    <row r="469" spans="1:14" ht="23.25" customHeight="1" x14ac:dyDescent="0.25">
      <c r="A469" s="216"/>
      <c r="B469" s="168">
        <v>42</v>
      </c>
      <c r="C469" s="215"/>
      <c r="D469" s="169" t="s">
        <v>104</v>
      </c>
      <c r="E469" s="90"/>
      <c r="F469" s="90">
        <f>F470</f>
        <v>0</v>
      </c>
      <c r="G469" s="90">
        <v>0</v>
      </c>
      <c r="H469" s="90"/>
      <c r="I469" s="90"/>
    </row>
    <row r="470" spans="1:14" ht="0.75" hidden="1" customHeight="1" x14ac:dyDescent="0.25">
      <c r="A470" s="170"/>
      <c r="B470" s="187"/>
      <c r="C470" s="180"/>
      <c r="D470" s="189"/>
      <c r="E470" s="157"/>
      <c r="F470" s="157"/>
      <c r="G470" s="157"/>
      <c r="H470" s="157"/>
      <c r="I470" s="157"/>
    </row>
    <row r="471" spans="1:14" s="122" customFormat="1" x14ac:dyDescent="0.25">
      <c r="A471" s="115" t="s">
        <v>105</v>
      </c>
      <c r="B471" s="176"/>
      <c r="C471" s="117"/>
      <c r="D471" s="177" t="s">
        <v>106</v>
      </c>
      <c r="E471" s="119">
        <f>E473</f>
        <v>429</v>
      </c>
      <c r="F471" s="119">
        <f>F473</f>
        <v>1000</v>
      </c>
      <c r="G471" s="119">
        <f>G473</f>
        <v>0</v>
      </c>
      <c r="H471" s="119">
        <f>H473</f>
        <v>0</v>
      </c>
      <c r="I471" s="119">
        <f>I473</f>
        <v>0</v>
      </c>
    </row>
    <row r="472" spans="1:14" s="205" customFormat="1" x14ac:dyDescent="0.25">
      <c r="A472" s="380" t="s">
        <v>129</v>
      </c>
      <c r="B472" s="381"/>
      <c r="C472" s="382"/>
      <c r="D472" s="248" t="s">
        <v>130</v>
      </c>
      <c r="E472" s="10"/>
      <c r="F472" s="10"/>
      <c r="G472" s="11"/>
      <c r="H472" s="11"/>
      <c r="I472" s="12"/>
    </row>
    <row r="473" spans="1:14" s="83" customFormat="1" x14ac:dyDescent="0.25">
      <c r="A473" s="138"/>
      <c r="B473" s="139">
        <v>3</v>
      </c>
      <c r="C473" s="140"/>
      <c r="D473" s="141" t="s">
        <v>24</v>
      </c>
      <c r="E473" s="80">
        <f>E479</f>
        <v>429</v>
      </c>
      <c r="F473" s="80">
        <f>F474</f>
        <v>1000</v>
      </c>
      <c r="G473" s="80">
        <f>G474</f>
        <v>0</v>
      </c>
      <c r="H473" s="80">
        <f>H474+H479</f>
        <v>0</v>
      </c>
      <c r="I473" s="80">
        <f>I474+I479</f>
        <v>0</v>
      </c>
    </row>
    <row r="474" spans="1:14" s="92" customFormat="1" x14ac:dyDescent="0.25">
      <c r="A474" s="216"/>
      <c r="B474" s="93">
        <v>32</v>
      </c>
      <c r="C474" s="217"/>
      <c r="D474" s="88" t="s">
        <v>41</v>
      </c>
      <c r="E474" s="89"/>
      <c r="F474" s="89">
        <v>1000</v>
      </c>
      <c r="G474" s="89">
        <f>G475+G477+G479</f>
        <v>0</v>
      </c>
      <c r="H474" s="90"/>
      <c r="I474" s="90"/>
    </row>
    <row r="475" spans="1:14" s="159" customFormat="1" hidden="1" x14ac:dyDescent="0.25">
      <c r="A475" s="170"/>
      <c r="B475" s="182"/>
      <c r="C475" s="172"/>
      <c r="D475" s="181"/>
      <c r="E475" s="156"/>
      <c r="F475" s="156"/>
      <c r="G475" s="156"/>
      <c r="H475" s="157"/>
      <c r="I475" s="158"/>
    </row>
    <row r="476" spans="1:14" hidden="1" x14ac:dyDescent="0.25">
      <c r="A476" s="377"/>
      <c r="B476" s="378"/>
      <c r="C476" s="379"/>
      <c r="D476" s="56"/>
      <c r="E476" s="10"/>
      <c r="F476" s="10"/>
      <c r="G476" s="11"/>
      <c r="H476" s="11"/>
      <c r="I476" s="12"/>
    </row>
    <row r="477" spans="1:14" s="159" customFormat="1" ht="15.75" hidden="1" customHeight="1" x14ac:dyDescent="0.25">
      <c r="A477" s="170"/>
      <c r="B477" s="182"/>
      <c r="C477" s="172"/>
      <c r="D477" s="181"/>
      <c r="E477" s="156"/>
      <c r="F477" s="156"/>
      <c r="G477" s="156"/>
      <c r="H477" s="157"/>
      <c r="I477" s="158"/>
    </row>
    <row r="478" spans="1:14" ht="15" hidden="1" customHeight="1" x14ac:dyDescent="0.25">
      <c r="A478" s="377"/>
      <c r="B478" s="378"/>
      <c r="C478" s="379"/>
      <c r="D478" s="56"/>
      <c r="E478" s="10"/>
      <c r="F478" s="11"/>
      <c r="G478" s="11"/>
      <c r="H478" s="11"/>
      <c r="I478" s="12"/>
    </row>
    <row r="479" spans="1:14" s="92" customFormat="1" ht="24.75" customHeight="1" x14ac:dyDescent="0.25">
      <c r="A479" s="161"/>
      <c r="B479" s="93">
        <v>37</v>
      </c>
      <c r="C479" s="162"/>
      <c r="D479" s="174" t="s">
        <v>82</v>
      </c>
      <c r="E479" s="89">
        <v>429</v>
      </c>
      <c r="F479" s="89">
        <v>1000</v>
      </c>
      <c r="G479" s="90">
        <f t="shared" ref="F479:G480" si="23">G480</f>
        <v>0</v>
      </c>
      <c r="H479" s="90"/>
      <c r="I479" s="91"/>
    </row>
    <row r="480" spans="1:14" s="159" customFormat="1" hidden="1" x14ac:dyDescent="0.25">
      <c r="A480" s="170"/>
      <c r="B480" s="182"/>
      <c r="C480" s="172"/>
      <c r="D480" s="190"/>
      <c r="E480" s="156"/>
      <c r="F480" s="156"/>
      <c r="G480" s="157"/>
      <c r="H480" s="157"/>
      <c r="I480" s="158"/>
    </row>
    <row r="481" spans="1:9" ht="17.25" hidden="1" customHeight="1" x14ac:dyDescent="0.25">
      <c r="A481" s="377"/>
      <c r="B481" s="378"/>
      <c r="C481" s="379"/>
      <c r="D481" s="56"/>
      <c r="E481" s="10"/>
      <c r="F481" s="11"/>
      <c r="G481" s="11"/>
      <c r="H481" s="11"/>
      <c r="I481" s="12"/>
    </row>
    <row r="482" spans="1:9" s="122" customFormat="1" x14ac:dyDescent="0.25">
      <c r="A482" s="115" t="s">
        <v>107</v>
      </c>
      <c r="B482" s="176"/>
      <c r="C482" s="117"/>
      <c r="D482" s="177" t="s">
        <v>108</v>
      </c>
      <c r="E482" s="119">
        <f>E484+E488</f>
        <v>18824</v>
      </c>
      <c r="F482" s="119">
        <f>F484+F488</f>
        <v>16000</v>
      </c>
      <c r="G482" s="119">
        <f>G484+G488</f>
        <v>18000</v>
      </c>
      <c r="H482" s="119">
        <f>H484+H488</f>
        <v>18000</v>
      </c>
      <c r="I482" s="119">
        <f>I484+I488</f>
        <v>18000</v>
      </c>
    </row>
    <row r="483" spans="1:9" s="205" customFormat="1" x14ac:dyDescent="0.25">
      <c r="A483" s="380" t="s">
        <v>129</v>
      </c>
      <c r="B483" s="381"/>
      <c r="C483" s="382"/>
      <c r="D483" s="248" t="s">
        <v>130</v>
      </c>
      <c r="E483" s="10"/>
      <c r="F483" s="10"/>
      <c r="G483" s="11"/>
      <c r="H483" s="11"/>
      <c r="I483" s="12"/>
    </row>
    <row r="484" spans="1:9" s="83" customFormat="1" x14ac:dyDescent="0.25">
      <c r="A484" s="138"/>
      <c r="B484" s="151">
        <v>3</v>
      </c>
      <c r="C484" s="147"/>
      <c r="D484" s="141" t="s">
        <v>24</v>
      </c>
      <c r="E484" s="80">
        <f>E485</f>
        <v>15479</v>
      </c>
      <c r="F484" s="80">
        <f t="shared" ref="F484:I486" si="24">F485</f>
        <v>11000</v>
      </c>
      <c r="G484" s="80">
        <f t="shared" si="24"/>
        <v>15000</v>
      </c>
      <c r="H484" s="80">
        <f t="shared" si="24"/>
        <v>15000</v>
      </c>
      <c r="I484" s="80">
        <f t="shared" si="24"/>
        <v>15000</v>
      </c>
    </row>
    <row r="485" spans="1:9" s="92" customFormat="1" ht="25.5" x14ac:dyDescent="0.25">
      <c r="A485" s="85"/>
      <c r="B485" s="168">
        <v>37</v>
      </c>
      <c r="C485" s="95"/>
      <c r="D485" s="169" t="s">
        <v>109</v>
      </c>
      <c r="E485" s="89">
        <v>15479</v>
      </c>
      <c r="F485" s="89">
        <v>11000</v>
      </c>
      <c r="G485" s="89">
        <v>15000</v>
      </c>
      <c r="H485" s="90">
        <v>15000</v>
      </c>
      <c r="I485" s="90">
        <v>15000</v>
      </c>
    </row>
    <row r="486" spans="1:9" s="159" customFormat="1" hidden="1" x14ac:dyDescent="0.25">
      <c r="A486" s="170"/>
      <c r="B486" s="187"/>
      <c r="C486" s="180"/>
      <c r="D486" s="189"/>
      <c r="E486" s="156"/>
      <c r="F486" s="156"/>
      <c r="G486" s="156"/>
      <c r="H486" s="157"/>
      <c r="I486" s="158"/>
    </row>
    <row r="487" spans="1:9" hidden="1" x14ac:dyDescent="0.25">
      <c r="A487" s="368"/>
      <c r="B487" s="369"/>
      <c r="C487" s="370"/>
      <c r="D487" s="70"/>
      <c r="E487" s="10"/>
      <c r="F487" s="11"/>
      <c r="G487" s="11"/>
      <c r="H487" s="11"/>
      <c r="I487" s="12"/>
    </row>
    <row r="488" spans="1:9" s="83" customFormat="1" x14ac:dyDescent="0.25">
      <c r="A488" s="138"/>
      <c r="B488" s="151">
        <v>4</v>
      </c>
      <c r="C488" s="147"/>
      <c r="D488" s="154" t="s">
        <v>26</v>
      </c>
      <c r="E488" s="80">
        <f>E489</f>
        <v>3345</v>
      </c>
      <c r="F488" s="80">
        <f t="shared" ref="F488:I490" si="25">F489</f>
        <v>5000</v>
      </c>
      <c r="G488" s="80">
        <f t="shared" si="25"/>
        <v>3000</v>
      </c>
      <c r="H488" s="80">
        <f t="shared" si="25"/>
        <v>3000</v>
      </c>
      <c r="I488" s="80">
        <f t="shared" si="25"/>
        <v>3000</v>
      </c>
    </row>
    <row r="489" spans="1:9" s="92" customFormat="1" ht="25.5" x14ac:dyDescent="0.25">
      <c r="A489" s="85"/>
      <c r="B489" s="168">
        <v>42</v>
      </c>
      <c r="C489" s="95"/>
      <c r="D489" s="175" t="s">
        <v>60</v>
      </c>
      <c r="E489" s="89">
        <v>3345</v>
      </c>
      <c r="F489" s="89">
        <v>5000</v>
      </c>
      <c r="G489" s="89">
        <v>3000</v>
      </c>
      <c r="H489" s="90">
        <v>3000</v>
      </c>
      <c r="I489" s="90">
        <v>3000</v>
      </c>
    </row>
    <row r="490" spans="1:9" s="159" customFormat="1" hidden="1" x14ac:dyDescent="0.25">
      <c r="A490" s="170"/>
      <c r="B490" s="187"/>
      <c r="C490" s="180"/>
      <c r="D490" s="181"/>
      <c r="E490" s="156"/>
      <c r="F490" s="156"/>
      <c r="G490" s="156"/>
      <c r="H490" s="157"/>
      <c r="I490" s="158"/>
    </row>
    <row r="491" spans="1:9" hidden="1" x14ac:dyDescent="0.25">
      <c r="A491" s="368"/>
      <c r="B491" s="369"/>
      <c r="C491" s="370"/>
      <c r="D491" s="56"/>
      <c r="E491" s="10"/>
      <c r="F491" s="11"/>
      <c r="G491" s="11"/>
      <c r="H491" s="11"/>
      <c r="I491" s="12"/>
    </row>
    <row r="492" spans="1:9" s="122" customFormat="1" x14ac:dyDescent="0.25">
      <c r="A492" s="130" t="s">
        <v>110</v>
      </c>
      <c r="B492" s="176"/>
      <c r="C492" s="117"/>
      <c r="D492" s="177" t="s">
        <v>111</v>
      </c>
      <c r="E492" s="119"/>
      <c r="F492" s="119">
        <f>F494</f>
        <v>0</v>
      </c>
      <c r="G492" s="120"/>
      <c r="H492" s="120"/>
      <c r="I492" s="121"/>
    </row>
    <row r="493" spans="1:9" s="205" customFormat="1" x14ac:dyDescent="0.25">
      <c r="A493" s="380" t="s">
        <v>129</v>
      </c>
      <c r="B493" s="381"/>
      <c r="C493" s="382"/>
      <c r="D493" s="248" t="s">
        <v>130</v>
      </c>
      <c r="E493" s="10"/>
      <c r="F493" s="10"/>
      <c r="G493" s="11"/>
      <c r="H493" s="11"/>
      <c r="I493" s="12"/>
    </row>
    <row r="494" spans="1:9" s="83" customFormat="1" x14ac:dyDescent="0.25">
      <c r="A494" s="145"/>
      <c r="B494" s="151">
        <v>3</v>
      </c>
      <c r="C494" s="147"/>
      <c r="D494" s="141" t="s">
        <v>24</v>
      </c>
      <c r="E494" s="80"/>
      <c r="F494" s="80">
        <f t="shared" ref="F494:F499" si="26">F495</f>
        <v>0</v>
      </c>
      <c r="G494" s="81"/>
      <c r="H494" s="81"/>
      <c r="I494" s="82"/>
    </row>
    <row r="495" spans="1:9" s="92" customFormat="1" x14ac:dyDescent="0.25">
      <c r="A495" s="94"/>
      <c r="B495" s="168">
        <v>32</v>
      </c>
      <c r="C495" s="95"/>
      <c r="D495" s="88" t="s">
        <v>41</v>
      </c>
      <c r="E495" s="89"/>
      <c r="F495" s="269">
        <f>F496</f>
        <v>0</v>
      </c>
      <c r="G495" s="90"/>
      <c r="H495" s="90"/>
      <c r="I495" s="91"/>
    </row>
    <row r="496" spans="1:9" s="252" customFormat="1" hidden="1" x14ac:dyDescent="0.25">
      <c r="A496" s="253"/>
      <c r="B496" s="254"/>
      <c r="C496" s="255"/>
      <c r="D496" s="256"/>
      <c r="E496" s="260"/>
      <c r="F496" s="260"/>
      <c r="G496" s="257"/>
      <c r="H496" s="257"/>
      <c r="I496" s="258"/>
    </row>
    <row r="497" spans="1:9" s="268" customFormat="1" hidden="1" x14ac:dyDescent="0.25">
      <c r="A497" s="371"/>
      <c r="B497" s="372"/>
      <c r="C497" s="373"/>
      <c r="D497" s="70"/>
      <c r="E497" s="265"/>
      <c r="F497" s="265"/>
      <c r="G497" s="266"/>
      <c r="H497" s="266"/>
      <c r="I497" s="267"/>
    </row>
    <row r="498" spans="1:9" s="252" customFormat="1" hidden="1" x14ac:dyDescent="0.25">
      <c r="A498" s="374"/>
      <c r="B498" s="375"/>
      <c r="C498" s="376"/>
      <c r="D498" s="64"/>
      <c r="E498" s="259"/>
      <c r="F498" s="249"/>
      <c r="G498" s="250"/>
      <c r="H498" s="250"/>
      <c r="I498" s="251"/>
    </row>
    <row r="499" spans="1:9" s="159" customFormat="1" hidden="1" x14ac:dyDescent="0.25">
      <c r="A499" s="183"/>
      <c r="B499" s="187"/>
      <c r="C499" s="180"/>
      <c r="D499" s="181"/>
      <c r="E499" s="156"/>
      <c r="F499" s="156"/>
      <c r="G499" s="157"/>
      <c r="H499" s="157"/>
      <c r="I499" s="158"/>
    </row>
    <row r="500" spans="1:9" hidden="1" x14ac:dyDescent="0.25">
      <c r="A500" s="368"/>
      <c r="B500" s="369"/>
      <c r="C500" s="370"/>
      <c r="D500" s="56"/>
      <c r="E500" s="10"/>
      <c r="F500" s="11"/>
      <c r="G500" s="11"/>
      <c r="H500" s="11"/>
      <c r="I500" s="12"/>
    </row>
    <row r="501" spans="1:9" ht="36" customHeight="1" x14ac:dyDescent="0.25">
      <c r="A501" s="389"/>
      <c r="B501" s="390"/>
      <c r="C501" s="391"/>
      <c r="D501" s="222"/>
      <c r="E501" s="10"/>
      <c r="F501" s="11"/>
      <c r="G501" s="11"/>
      <c r="H501" s="11"/>
      <c r="I501" s="12"/>
    </row>
    <row r="502" spans="1:9" x14ac:dyDescent="0.25">
      <c r="A502" s="60"/>
      <c r="B502" s="69"/>
      <c r="C502" s="62"/>
      <c r="D502" s="70"/>
      <c r="E502" s="10"/>
      <c r="F502" s="11"/>
      <c r="G502" s="11"/>
      <c r="H502" s="11"/>
      <c r="I502" s="12"/>
    </row>
    <row r="503" spans="1:9" x14ac:dyDescent="0.25">
      <c r="A503" s="60"/>
      <c r="B503" s="69"/>
      <c r="C503" s="62"/>
      <c r="D503" s="70"/>
      <c r="E503" s="10"/>
      <c r="F503" s="11"/>
      <c r="G503" s="11"/>
      <c r="H503" s="11"/>
      <c r="I503" s="12"/>
    </row>
    <row r="504" spans="1:9" x14ac:dyDescent="0.25">
      <c r="A504" s="60"/>
      <c r="B504" s="69"/>
      <c r="C504" s="62"/>
      <c r="D504" s="70"/>
      <c r="E504" s="10"/>
      <c r="F504" s="11"/>
      <c r="G504" s="11"/>
      <c r="H504" s="11"/>
      <c r="I504" s="12"/>
    </row>
    <row r="505" spans="1:9" x14ac:dyDescent="0.25">
      <c r="A505" s="60"/>
      <c r="B505" s="69"/>
      <c r="C505" s="62"/>
      <c r="D505" s="70"/>
      <c r="E505" s="10"/>
      <c r="F505" s="11"/>
      <c r="G505" s="11"/>
      <c r="H505" s="11"/>
      <c r="I505" s="12"/>
    </row>
    <row r="506" spans="1:9" x14ac:dyDescent="0.25">
      <c r="A506" s="60"/>
      <c r="B506" s="69"/>
      <c r="C506" s="62"/>
      <c r="D506" s="70"/>
      <c r="E506" s="10"/>
      <c r="F506" s="11"/>
      <c r="G506" s="11"/>
      <c r="H506" s="11"/>
      <c r="I506" s="12"/>
    </row>
    <row r="507" spans="1:9" x14ac:dyDescent="0.25">
      <c r="A507" s="60"/>
      <c r="B507" s="69"/>
      <c r="C507" s="62"/>
      <c r="D507" s="70"/>
      <c r="E507" s="10"/>
      <c r="F507" s="11"/>
      <c r="G507" s="11"/>
      <c r="H507" s="11"/>
      <c r="I507" s="12"/>
    </row>
    <row r="508" spans="1:9" x14ac:dyDescent="0.25">
      <c r="A508" s="60"/>
      <c r="B508" s="69"/>
      <c r="C508" s="62"/>
      <c r="D508" s="70"/>
      <c r="E508" s="10"/>
      <c r="F508" s="11"/>
      <c r="G508" s="11"/>
      <c r="H508" s="11"/>
      <c r="I508" s="12"/>
    </row>
    <row r="509" spans="1:9" x14ac:dyDescent="0.25">
      <c r="A509" s="60"/>
      <c r="B509" s="69"/>
      <c r="C509" s="62"/>
      <c r="D509" s="70"/>
      <c r="E509" s="10"/>
      <c r="F509" s="11"/>
      <c r="G509" s="11"/>
      <c r="H509" s="11"/>
      <c r="I509" s="12"/>
    </row>
    <row r="510" spans="1:9" x14ac:dyDescent="0.25">
      <c r="A510" s="60"/>
      <c r="B510" s="69"/>
      <c r="C510" s="62"/>
      <c r="D510" s="70"/>
      <c r="E510" s="10"/>
      <c r="F510" s="11"/>
      <c r="G510" s="11"/>
      <c r="H510" s="11"/>
      <c r="I510" s="12"/>
    </row>
    <row r="511" spans="1:9" x14ac:dyDescent="0.25">
      <c r="A511" s="60"/>
      <c r="B511" s="69"/>
      <c r="C511" s="62"/>
      <c r="D511" s="70"/>
      <c r="E511" s="10"/>
      <c r="F511" s="11"/>
      <c r="G511" s="11"/>
      <c r="H511" s="11"/>
      <c r="I511" s="12"/>
    </row>
    <row r="512" spans="1:9" x14ac:dyDescent="0.25">
      <c r="A512" s="60"/>
      <c r="B512" s="69"/>
      <c r="C512" s="62"/>
      <c r="D512" s="70"/>
      <c r="E512" s="10"/>
      <c r="F512" s="11"/>
      <c r="G512" s="11"/>
      <c r="H512" s="11"/>
      <c r="I512" s="12"/>
    </row>
    <row r="513" spans="1:9" x14ac:dyDescent="0.25">
      <c r="A513" s="60"/>
      <c r="B513" s="69"/>
      <c r="C513" s="62"/>
      <c r="D513" s="70"/>
      <c r="E513" s="10"/>
      <c r="F513" s="11"/>
      <c r="G513" s="11"/>
      <c r="H513" s="11"/>
      <c r="I513" s="12"/>
    </row>
    <row r="514" spans="1:9" x14ac:dyDescent="0.25">
      <c r="A514" s="60"/>
      <c r="B514" s="69"/>
      <c r="C514" s="62"/>
      <c r="D514" s="70"/>
      <c r="E514" s="10"/>
      <c r="F514" s="11"/>
      <c r="G514" s="11"/>
      <c r="H514" s="11"/>
      <c r="I514" s="12"/>
    </row>
    <row r="515" spans="1:9" x14ac:dyDescent="0.25">
      <c r="A515" s="60"/>
      <c r="B515" s="69"/>
      <c r="C515" s="62"/>
      <c r="D515" s="70"/>
      <c r="E515" s="10"/>
      <c r="F515" s="11"/>
      <c r="G515" s="11"/>
      <c r="H515" s="11"/>
      <c r="I515" s="12"/>
    </row>
    <row r="516" spans="1:9" x14ac:dyDescent="0.25">
      <c r="A516" s="60"/>
      <c r="B516" s="69"/>
      <c r="C516" s="62"/>
      <c r="D516" s="70"/>
      <c r="E516" s="10"/>
      <c r="F516" s="11"/>
      <c r="G516" s="11"/>
      <c r="H516" s="11"/>
      <c r="I516" s="12"/>
    </row>
    <row r="517" spans="1:9" x14ac:dyDescent="0.25">
      <c r="A517" s="60"/>
      <c r="B517" s="69"/>
      <c r="C517" s="62"/>
      <c r="D517" s="70"/>
      <c r="E517" s="10"/>
      <c r="F517" s="11"/>
      <c r="G517" s="11"/>
      <c r="H517" s="11"/>
      <c r="I517" s="12"/>
    </row>
    <row r="518" spans="1:9" x14ac:dyDescent="0.25">
      <c r="A518" s="60"/>
      <c r="B518" s="69"/>
      <c r="C518" s="62"/>
      <c r="D518" s="70"/>
      <c r="E518" s="10"/>
      <c r="F518" s="11"/>
      <c r="G518" s="11"/>
      <c r="H518" s="11"/>
      <c r="I518" s="12"/>
    </row>
    <row r="519" spans="1:9" x14ac:dyDescent="0.25">
      <c r="A519" s="60"/>
      <c r="B519" s="69"/>
      <c r="C519" s="62"/>
      <c r="D519" s="70"/>
      <c r="E519" s="10"/>
      <c r="F519" s="11"/>
      <c r="G519" s="11"/>
      <c r="H519" s="11"/>
      <c r="I519" s="12"/>
    </row>
    <row r="520" spans="1:9" x14ac:dyDescent="0.25">
      <c r="A520" s="60"/>
      <c r="B520" s="69"/>
      <c r="C520" s="62"/>
      <c r="D520" s="70"/>
      <c r="E520" s="10"/>
      <c r="F520" s="11"/>
      <c r="G520" s="11"/>
      <c r="H520" s="11"/>
      <c r="I520" s="12"/>
    </row>
    <row r="521" spans="1:9" x14ac:dyDescent="0.25">
      <c r="A521" s="60"/>
      <c r="B521" s="69"/>
      <c r="C521" s="62"/>
      <c r="D521" s="70"/>
      <c r="E521" s="10"/>
      <c r="F521" s="11"/>
      <c r="G521" s="11"/>
      <c r="H521" s="11"/>
      <c r="I521" s="12"/>
    </row>
    <row r="522" spans="1:9" x14ac:dyDescent="0.25">
      <c r="A522" s="60"/>
      <c r="B522" s="69"/>
      <c r="C522" s="62"/>
      <c r="D522" s="70"/>
      <c r="E522" s="10"/>
      <c r="F522" s="11"/>
      <c r="G522" s="11"/>
      <c r="H522" s="11"/>
      <c r="I522" s="12"/>
    </row>
    <row r="523" spans="1:9" x14ac:dyDescent="0.25">
      <c r="A523" s="60"/>
      <c r="B523" s="69"/>
      <c r="C523" s="62"/>
      <c r="D523" s="70"/>
      <c r="E523" s="10"/>
      <c r="F523" s="11"/>
      <c r="G523" s="11"/>
      <c r="H523" s="11"/>
      <c r="I523" s="12"/>
    </row>
    <row r="524" spans="1:9" x14ac:dyDescent="0.25">
      <c r="A524" s="60"/>
      <c r="B524" s="69"/>
      <c r="C524" s="62"/>
      <c r="D524" s="70"/>
      <c r="E524" s="10"/>
      <c r="F524" s="11"/>
      <c r="G524" s="11"/>
      <c r="H524" s="11"/>
      <c r="I524" s="12"/>
    </row>
    <row r="525" spans="1:9" x14ac:dyDescent="0.25">
      <c r="A525" s="60"/>
      <c r="B525" s="69"/>
      <c r="C525" s="62"/>
      <c r="D525" s="70"/>
      <c r="E525" s="10"/>
      <c r="F525" s="11"/>
      <c r="G525" s="11"/>
      <c r="H525" s="11"/>
      <c r="I525" s="12"/>
    </row>
    <row r="526" spans="1:9" x14ac:dyDescent="0.25">
      <c r="A526" s="60"/>
      <c r="B526" s="69"/>
      <c r="C526" s="62"/>
      <c r="D526" s="70"/>
      <c r="E526" s="10"/>
      <c r="F526" s="11"/>
      <c r="G526" s="11"/>
      <c r="H526" s="11"/>
      <c r="I526" s="12"/>
    </row>
    <row r="527" spans="1:9" x14ac:dyDescent="0.25">
      <c r="A527" s="60"/>
      <c r="B527" s="69"/>
      <c r="C527" s="62"/>
      <c r="D527" s="70"/>
      <c r="E527" s="10"/>
      <c r="F527" s="11"/>
      <c r="G527" s="11"/>
      <c r="H527" s="11"/>
      <c r="I527" s="12"/>
    </row>
    <row r="528" spans="1:9" x14ac:dyDescent="0.25">
      <c r="A528" s="60"/>
      <c r="B528" s="69"/>
      <c r="C528" s="62"/>
      <c r="D528" s="70"/>
      <c r="E528" s="10"/>
      <c r="F528" s="11"/>
      <c r="G528" s="11"/>
      <c r="H528" s="11"/>
      <c r="I528" s="12"/>
    </row>
    <row r="529" spans="1:9" x14ac:dyDescent="0.25">
      <c r="A529" s="60"/>
      <c r="B529" s="69"/>
      <c r="C529" s="62"/>
      <c r="D529" s="70"/>
      <c r="E529" s="10"/>
      <c r="F529" s="11"/>
      <c r="G529" s="11"/>
      <c r="H529" s="11"/>
      <c r="I529" s="12"/>
    </row>
    <row r="530" spans="1:9" x14ac:dyDescent="0.25">
      <c r="A530" s="60"/>
      <c r="B530" s="69"/>
      <c r="C530" s="62"/>
      <c r="D530" s="70"/>
      <c r="E530" s="10"/>
      <c r="F530" s="11"/>
      <c r="G530" s="11"/>
      <c r="H530" s="11"/>
      <c r="I530" s="12"/>
    </row>
    <row r="531" spans="1:9" x14ac:dyDescent="0.25">
      <c r="A531" s="60"/>
      <c r="B531" s="69"/>
      <c r="C531" s="62"/>
      <c r="D531" s="70"/>
      <c r="E531" s="10"/>
      <c r="F531" s="11"/>
      <c r="G531" s="11"/>
      <c r="H531" s="11"/>
      <c r="I531" s="12"/>
    </row>
    <row r="532" spans="1:9" x14ac:dyDescent="0.25">
      <c r="A532" s="60"/>
      <c r="B532" s="69"/>
      <c r="C532" s="62"/>
      <c r="D532" s="70"/>
      <c r="E532" s="10"/>
      <c r="F532" s="11"/>
      <c r="G532" s="11"/>
      <c r="H532" s="11"/>
      <c r="I532" s="12"/>
    </row>
    <row r="533" spans="1:9" x14ac:dyDescent="0.25">
      <c r="A533" s="60"/>
      <c r="B533" s="69"/>
      <c r="C533" s="62"/>
      <c r="D533" s="70"/>
      <c r="E533" s="10"/>
      <c r="F533" s="11"/>
      <c r="G533" s="11"/>
      <c r="H533" s="11"/>
      <c r="I533" s="12"/>
    </row>
    <row r="534" spans="1:9" x14ac:dyDescent="0.25">
      <c r="A534" s="60"/>
      <c r="B534" s="69"/>
      <c r="C534" s="62"/>
      <c r="D534" s="70"/>
      <c r="E534" s="10"/>
      <c r="F534" s="11"/>
      <c r="G534" s="11"/>
      <c r="H534" s="11"/>
      <c r="I534" s="12"/>
    </row>
    <row r="535" spans="1:9" x14ac:dyDescent="0.25">
      <c r="A535" s="60"/>
      <c r="B535" s="69"/>
      <c r="C535" s="62"/>
      <c r="D535" s="70"/>
      <c r="E535" s="10"/>
      <c r="F535" s="11"/>
      <c r="G535" s="11"/>
      <c r="H535" s="11"/>
      <c r="I535" s="12"/>
    </row>
    <row r="536" spans="1:9" x14ac:dyDescent="0.25">
      <c r="A536" s="60"/>
      <c r="B536" s="69"/>
      <c r="C536" s="62"/>
      <c r="D536" s="70"/>
      <c r="E536" s="10"/>
      <c r="F536" s="11"/>
      <c r="G536" s="11"/>
      <c r="H536" s="11"/>
      <c r="I536" s="12"/>
    </row>
    <row r="537" spans="1:9" x14ac:dyDescent="0.25">
      <c r="A537" s="60"/>
      <c r="B537" s="69"/>
      <c r="C537" s="62"/>
      <c r="D537" s="70"/>
      <c r="E537" s="10"/>
      <c r="F537" s="11"/>
      <c r="G537" s="11"/>
      <c r="H537" s="11"/>
      <c r="I537" s="12"/>
    </row>
    <row r="538" spans="1:9" x14ac:dyDescent="0.25">
      <c r="A538" s="413"/>
      <c r="B538" s="414"/>
      <c r="C538" s="415"/>
      <c r="D538" s="34"/>
      <c r="E538" s="10"/>
      <c r="F538" s="11"/>
      <c r="G538" s="11"/>
      <c r="H538" s="11"/>
      <c r="I538" s="12"/>
    </row>
    <row r="539" spans="1:9" x14ac:dyDescent="0.25">
      <c r="A539" s="416"/>
      <c r="B539" s="417"/>
      <c r="C539" s="418"/>
      <c r="D539" s="35"/>
      <c r="E539" s="10"/>
      <c r="F539" s="11"/>
      <c r="G539" s="11"/>
      <c r="H539" s="11"/>
      <c r="I539" s="11"/>
    </row>
    <row r="540" spans="1:9" ht="14.25" customHeight="1" x14ac:dyDescent="0.25">
      <c r="A540" s="416"/>
      <c r="B540" s="417"/>
      <c r="C540" s="418"/>
      <c r="D540" s="35"/>
      <c r="E540" s="10"/>
      <c r="F540" s="11"/>
      <c r="G540" s="11"/>
      <c r="H540" s="11"/>
      <c r="I540" s="11"/>
    </row>
    <row r="541" spans="1:9" ht="15" customHeight="1" x14ac:dyDescent="0.25">
      <c r="A541" s="380"/>
      <c r="B541" s="381"/>
      <c r="C541" s="382"/>
      <c r="D541" s="49"/>
      <c r="E541" s="10"/>
      <c r="F541" s="11"/>
      <c r="G541" s="11"/>
      <c r="H541" s="11"/>
      <c r="I541" s="12"/>
    </row>
    <row r="542" spans="1:9" x14ac:dyDescent="0.25">
      <c r="A542" s="419"/>
      <c r="B542" s="420"/>
      <c r="C542" s="421"/>
      <c r="D542" s="34"/>
      <c r="E542" s="10"/>
      <c r="F542" s="11"/>
      <c r="G542" s="11"/>
      <c r="H542" s="11"/>
      <c r="I542" s="12"/>
    </row>
    <row r="543" spans="1:9" x14ac:dyDescent="0.25">
      <c r="A543" s="413"/>
      <c r="B543" s="414"/>
      <c r="C543" s="415"/>
      <c r="D543" s="34"/>
      <c r="E543" s="10"/>
      <c r="F543" s="11"/>
      <c r="G543" s="11"/>
      <c r="H543" s="11"/>
      <c r="I543" s="12"/>
    </row>
    <row r="544" spans="1:9" ht="15" customHeight="1" x14ac:dyDescent="0.25">
      <c r="A544" s="380"/>
      <c r="B544" s="381"/>
      <c r="C544" s="382"/>
      <c r="D544" s="49"/>
      <c r="E544" s="10"/>
      <c r="F544" s="11"/>
      <c r="G544" s="11"/>
      <c r="H544" s="11"/>
      <c r="I544" s="12"/>
    </row>
    <row r="545" spans="1:9" x14ac:dyDescent="0.25">
      <c r="A545" s="419"/>
      <c r="B545" s="420"/>
      <c r="C545" s="421"/>
      <c r="D545" s="34"/>
      <c r="E545" s="10"/>
      <c r="F545" s="11"/>
      <c r="G545" s="11"/>
      <c r="H545" s="11"/>
      <c r="I545" s="12"/>
    </row>
    <row r="546" spans="1:9" x14ac:dyDescent="0.25">
      <c r="A546" s="413"/>
      <c r="B546" s="414"/>
      <c r="C546" s="415"/>
      <c r="D546" s="34"/>
      <c r="E546" s="10"/>
      <c r="F546" s="11"/>
      <c r="G546" s="11"/>
      <c r="H546" s="11"/>
      <c r="I546" s="12"/>
    </row>
  </sheetData>
  <mergeCells count="217">
    <mergeCell ref="A429:C429"/>
    <mergeCell ref="A493:C493"/>
    <mergeCell ref="A452:C452"/>
    <mergeCell ref="A472:C472"/>
    <mergeCell ref="A427:C427"/>
    <mergeCell ref="A435:C435"/>
    <mergeCell ref="A437:C437"/>
    <mergeCell ref="A431:C431"/>
    <mergeCell ref="A163:C163"/>
    <mergeCell ref="A167:C167"/>
    <mergeCell ref="A169:C169"/>
    <mergeCell ref="A171:C171"/>
    <mergeCell ref="A173:C173"/>
    <mergeCell ref="A174:C174"/>
    <mergeCell ref="A175:C175"/>
    <mergeCell ref="A176:C176"/>
    <mergeCell ref="A222:C222"/>
    <mergeCell ref="A323:C323"/>
    <mergeCell ref="A304:C304"/>
    <mergeCell ref="A383:C383"/>
    <mergeCell ref="A263:C263"/>
    <mergeCell ref="A402:C402"/>
    <mergeCell ref="A405:C405"/>
    <mergeCell ref="A442:C442"/>
    <mergeCell ref="A443:C443"/>
    <mergeCell ref="A360:C360"/>
    <mergeCell ref="A439:C439"/>
    <mergeCell ref="A298:C298"/>
    <mergeCell ref="A249:C249"/>
    <mergeCell ref="A253:C253"/>
    <mergeCell ref="A255:C255"/>
    <mergeCell ref="A232:C232"/>
    <mergeCell ref="A236:C236"/>
    <mergeCell ref="A237:C237"/>
    <mergeCell ref="A238:C238"/>
    <mergeCell ref="A274:C274"/>
    <mergeCell ref="A281:C281"/>
    <mergeCell ref="A283:C283"/>
    <mergeCell ref="A284:C284"/>
    <mergeCell ref="A290:C290"/>
    <mergeCell ref="A256:C256"/>
    <mergeCell ref="A259:C259"/>
    <mergeCell ref="A261:C261"/>
    <mergeCell ref="A264:C264"/>
    <mergeCell ref="A273:C273"/>
    <mergeCell ref="A303:C303"/>
    <mergeCell ref="A306:C306"/>
    <mergeCell ref="A307:C307"/>
    <mergeCell ref="A308:C308"/>
    <mergeCell ref="A205:C205"/>
    <mergeCell ref="A245:C245"/>
    <mergeCell ref="A269:C269"/>
    <mergeCell ref="A286:C286"/>
    <mergeCell ref="A221:C221"/>
    <mergeCell ref="A219:C219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13:C213"/>
    <mergeCell ref="A214:C214"/>
    <mergeCell ref="A216:C216"/>
    <mergeCell ref="A217:C217"/>
    <mergeCell ref="A218:C218"/>
    <mergeCell ref="A220:C220"/>
    <mergeCell ref="A234:C234"/>
    <mergeCell ref="A239:C239"/>
    <mergeCell ref="A242:C242"/>
    <mergeCell ref="A235:C235"/>
    <mergeCell ref="A190:C190"/>
    <mergeCell ref="A158:C158"/>
    <mergeCell ref="A101:C101"/>
    <mergeCell ref="A122:C122"/>
    <mergeCell ref="A124:C124"/>
    <mergeCell ref="A126:C126"/>
    <mergeCell ref="A127:C127"/>
    <mergeCell ref="A130:C130"/>
    <mergeCell ref="A198:C198"/>
    <mergeCell ref="A192:C192"/>
    <mergeCell ref="A189:C189"/>
    <mergeCell ref="A52:C52"/>
    <mergeCell ref="A57:C57"/>
    <mergeCell ref="A113:C113"/>
    <mergeCell ref="A114:C114"/>
    <mergeCell ref="A185:C185"/>
    <mergeCell ref="A186:C186"/>
    <mergeCell ref="A187:C187"/>
    <mergeCell ref="A188:C188"/>
    <mergeCell ref="A58:C58"/>
    <mergeCell ref="A112:C112"/>
    <mergeCell ref="A161:C161"/>
    <mergeCell ref="A160:C160"/>
    <mergeCell ref="A159:C159"/>
    <mergeCell ref="A141:C141"/>
    <mergeCell ref="A145:C145"/>
    <mergeCell ref="A148:C148"/>
    <mergeCell ref="A178:C178"/>
    <mergeCell ref="A118:C118"/>
    <mergeCell ref="A133:C133"/>
    <mergeCell ref="A1:I1"/>
    <mergeCell ref="A3:I3"/>
    <mergeCell ref="A5:C5"/>
    <mergeCell ref="A8:C8"/>
    <mergeCell ref="A9:C9"/>
    <mergeCell ref="A6:C6"/>
    <mergeCell ref="A7:C7"/>
    <mergeCell ref="A191:C191"/>
    <mergeCell ref="A51:C51"/>
    <mergeCell ref="A60:C60"/>
    <mergeCell ref="A61:C61"/>
    <mergeCell ref="A72:C72"/>
    <mergeCell ref="A79:C79"/>
    <mergeCell ref="A88:C88"/>
    <mergeCell ref="A146:C146"/>
    <mergeCell ref="A152:C152"/>
    <mergeCell ref="A154:C154"/>
    <mergeCell ref="A156:C156"/>
    <mergeCell ref="A182:C182"/>
    <mergeCell ref="A131:C131"/>
    <mergeCell ref="A137:C137"/>
    <mergeCell ref="A139:C139"/>
    <mergeCell ref="A44:C44"/>
    <mergeCell ref="A56:C56"/>
    <mergeCell ref="A546:C546"/>
    <mergeCell ref="A539:C539"/>
    <mergeCell ref="A540:C540"/>
    <mergeCell ref="A541:C541"/>
    <mergeCell ref="A542:C542"/>
    <mergeCell ref="A544:C544"/>
    <mergeCell ref="A543:C543"/>
    <mergeCell ref="A545:C545"/>
    <mergeCell ref="A538:C538"/>
    <mergeCell ref="A501:C501"/>
    <mergeCell ref="A451:C451"/>
    <mergeCell ref="A275:C275"/>
    <mergeCell ref="A196:C196"/>
    <mergeCell ref="A202:C202"/>
    <mergeCell ref="A212:C212"/>
    <mergeCell ref="A10:C10"/>
    <mergeCell ref="A40:C40"/>
    <mergeCell ref="A47:C47"/>
    <mergeCell ref="A43:C43"/>
    <mergeCell ref="A45:C45"/>
    <mergeCell ref="A46:C46"/>
    <mergeCell ref="A16:C16"/>
    <mergeCell ref="A17:C17"/>
    <mergeCell ref="A18:C18"/>
    <mergeCell ref="A19:C19"/>
    <mergeCell ref="A12:C12"/>
    <mergeCell ref="A62:C62"/>
    <mergeCell ref="A92:C92"/>
    <mergeCell ref="A94:C94"/>
    <mergeCell ref="A96:C96"/>
    <mergeCell ref="A100:C100"/>
    <mergeCell ref="A48:C48"/>
    <mergeCell ref="A50:C50"/>
    <mergeCell ref="A309:C309"/>
    <mergeCell ref="A291:C291"/>
    <mergeCell ref="A292:C292"/>
    <mergeCell ref="A294:C294"/>
    <mergeCell ref="A296:C296"/>
    <mergeCell ref="A302:C302"/>
    <mergeCell ref="A316:C316"/>
    <mergeCell ref="A317:C317"/>
    <mergeCell ref="A318:C318"/>
    <mergeCell ref="A319:C319"/>
    <mergeCell ref="A320:C320"/>
    <mergeCell ref="A310:C310"/>
    <mergeCell ref="A311:C311"/>
    <mergeCell ref="A313:C313"/>
    <mergeCell ref="A314:C314"/>
    <mergeCell ref="A315:C315"/>
    <mergeCell ref="A422:C422"/>
    <mergeCell ref="A425:C425"/>
    <mergeCell ref="A321:C321"/>
    <mergeCell ref="A324:C324"/>
    <mergeCell ref="A364:C364"/>
    <mergeCell ref="A365:C365"/>
    <mergeCell ref="A375:C375"/>
    <mergeCell ref="A367:C367"/>
    <mergeCell ref="A371:C371"/>
    <mergeCell ref="A393:C393"/>
    <mergeCell ref="A418:C418"/>
    <mergeCell ref="A396:C396"/>
    <mergeCell ref="A406:C406"/>
    <mergeCell ref="A377:C377"/>
    <mergeCell ref="A379:C379"/>
    <mergeCell ref="A384:C384"/>
    <mergeCell ref="A386:C386"/>
    <mergeCell ref="A387:C387"/>
    <mergeCell ref="A388:C388"/>
    <mergeCell ref="A391:C391"/>
    <mergeCell ref="A497:C497"/>
    <mergeCell ref="A498:C498"/>
    <mergeCell ref="A500:C500"/>
    <mergeCell ref="A476:C476"/>
    <mergeCell ref="A478:C478"/>
    <mergeCell ref="A481:C481"/>
    <mergeCell ref="A487:C487"/>
    <mergeCell ref="A491:C491"/>
    <mergeCell ref="A461:C461"/>
    <mergeCell ref="A462:C462"/>
    <mergeCell ref="A464:C464"/>
    <mergeCell ref="A465:C465"/>
    <mergeCell ref="A467:C467"/>
    <mergeCell ref="A410:C410"/>
    <mergeCell ref="A413:C413"/>
    <mergeCell ref="A414:C414"/>
    <mergeCell ref="A416:C416"/>
    <mergeCell ref="A398:C398"/>
    <mergeCell ref="A400:C400"/>
    <mergeCell ref="A408:C408"/>
    <mergeCell ref="A483:C483"/>
  </mergeCells>
  <pageMargins left="0.11811023622047245" right="0" top="0.74803149606299213" bottom="0.74803149606299213" header="0.31496062992125984" footer="0.31496062992125984"/>
  <pageSetup paperSize="9"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RASHODI PREMA FUNCIJSKOJ KLASIF</vt:lpstr>
      <vt:lpstr>Prihodi i rashodi po izvorima</vt:lpstr>
      <vt:lpstr>Račun financiranja</vt:lpstr>
      <vt:lpstr>račun financiranja prema izvori</vt:lpstr>
      <vt:lpstr>POSEBNI DIO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2023-10-11T07:04:02Z</cp:lastPrinted>
  <dcterms:created xsi:type="dcterms:W3CDTF">2022-08-12T12:51:27Z</dcterms:created>
  <dcterms:modified xsi:type="dcterms:W3CDTF">2024-01-08T08:28:54Z</dcterms:modified>
</cp:coreProperties>
</file>